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411-A1len1l52z\indicadores_verdes16\indicadores\archivos\descargas\"/>
    </mc:Choice>
  </mc:AlternateContent>
  <bookViews>
    <workbookView xWindow="0" yWindow="0" windowWidth="24000" windowHeight="9735"/>
  </bookViews>
  <sheets>
    <sheet name="IEPP_1.1.1" sheetId="1" r:id="rId1"/>
    <sheet name="IEPP_2.1.1" sheetId="2" r:id="rId2"/>
    <sheet name="IEPP_2.1.2" sheetId="3" r:id="rId3"/>
    <sheet name="IEPP_2.1.3" sheetId="4" r:id="rId4"/>
    <sheet name="IEPP_3.1.4" sheetId="5" r:id="rId5"/>
    <sheet name="IEPP_4.1.1" sheetId="6" r:id="rId6"/>
    <sheet name="IEPP_4.1.2" sheetId="7" r:id="rId7"/>
    <sheet name="IEPP_4.2.2" sheetId="8" r:id="rId8"/>
    <sheet name="IEPP_4.3.1" sheetId="9" r:id="rId9"/>
    <sheet name="IEPP_4.4.1" sheetId="11" r:id="rId10"/>
    <sheet name="IEPP_5.1.1" sheetId="1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2" l="1"/>
  <c r="D14" i="12"/>
  <c r="D13" i="12"/>
  <c r="D12" i="12"/>
  <c r="D11" i="12"/>
  <c r="D10" i="12"/>
  <c r="D9" i="12"/>
  <c r="D8" i="12"/>
  <c r="D7" i="12"/>
  <c r="D6" i="12"/>
  <c r="D5" i="12"/>
  <c r="D4" i="12"/>
  <c r="D3" i="12"/>
  <c r="Y18" i="7" l="1"/>
  <c r="X18" i="7"/>
  <c r="S18" i="7"/>
  <c r="T18" i="7" s="1"/>
  <c r="O18" i="7"/>
  <c r="N18" i="7"/>
  <c r="I18" i="7"/>
  <c r="J18" i="7" s="1"/>
  <c r="E18" i="7"/>
  <c r="D18" i="7"/>
  <c r="F17" i="2" l="1"/>
  <c r="G16" i="2"/>
  <c r="G15" i="2"/>
  <c r="G13" i="2"/>
  <c r="G12" i="2"/>
  <c r="G11" i="2"/>
  <c r="G10" i="2"/>
  <c r="G9" i="2"/>
  <c r="G8" i="2"/>
  <c r="G7" i="2"/>
  <c r="G6" i="2"/>
  <c r="G5" i="2"/>
  <c r="G17" i="2" s="1"/>
  <c r="G4" i="2"/>
</calcChain>
</file>

<file path=xl/sharedStrings.xml><?xml version="1.0" encoding="utf-8"?>
<sst xmlns="http://schemas.openxmlformats.org/spreadsheetml/2006/main" count="354" uniqueCount="147">
  <si>
    <r>
      <rPr>
        <b/>
        <sz val="10"/>
        <color theme="1"/>
        <rFont val="Arial"/>
        <family val="2"/>
      </rPr>
      <t>GASTO NACIONAL EN CIENCIA Y TECNOLOGÍA</t>
    </r>
    <r>
      <rPr>
        <sz val="10"/>
        <color theme="1"/>
        <rFont val="Arial"/>
        <family val="2"/>
      </rPr>
      <t xml:space="preserve">
(millones de pesos corrientes y gasto en relación al PIB en porcentaje)</t>
    </r>
  </si>
  <si>
    <t>AÑO</t>
  </si>
  <si>
    <t>SECTOR PÚBLICO</t>
  </si>
  <si>
    <t>INSTITUCIONES DE EDUCACIÓN SUPERIOR</t>
  </si>
  <si>
    <t>SECTOR PRIVADO</t>
  </si>
  <si>
    <t>TOTAL DEL GASTO</t>
  </si>
  <si>
    <t xml:space="preserve">PRODUCTO INTERNO BRUTO </t>
  </si>
  <si>
    <t>GASTO EN RELACIÓN AL PIB</t>
  </si>
  <si>
    <t>ND</t>
  </si>
  <si>
    <r>
      <rPr>
        <b/>
        <sz val="8"/>
        <color theme="1"/>
        <rFont val="Arial"/>
        <family val="2"/>
      </rPr>
      <t>Notas:</t>
    </r>
    <r>
      <rPr>
        <sz val="8"/>
        <color theme="1"/>
        <rFont val="Arial"/>
        <family val="2"/>
      </rPr>
      <t xml:space="preserve"> 
1) ND: no disponible. 
2) El total del sector público puede no coincidir con los totales de las informaciones complementarias debido a que no considera el rubro de innovación tecnológica. La categoría de sector público incluye los gastos de la federación y los estados.</t>
    </r>
  </si>
  <si>
    <r>
      <rPr>
        <b/>
        <sz val="8"/>
        <color theme="1"/>
        <rFont val="Arial"/>
        <family val="2"/>
      </rPr>
      <t xml:space="preserve">Fuente:
</t>
    </r>
    <r>
      <rPr>
        <sz val="8"/>
        <color theme="1"/>
        <rFont val="Arial"/>
        <family val="2"/>
      </rPr>
      <t>Elaboración propia con datos de: 
Conacyt.</t>
    </r>
    <r>
      <rPr>
        <i/>
        <sz val="8"/>
        <color theme="1"/>
        <rFont val="Arial"/>
        <family val="2"/>
      </rPr>
      <t xml:space="preserve"> Informe General del Estado de  la Ciencia, la Tecnología y la Innovación 2013.</t>
    </r>
    <r>
      <rPr>
        <sz val="8"/>
        <color theme="1"/>
        <rFont val="Arial"/>
        <family val="2"/>
      </rPr>
      <t xml:space="preserve"> México.
INEGI. </t>
    </r>
    <r>
      <rPr>
        <i/>
        <sz val="8"/>
        <color theme="1"/>
        <rFont val="Arial"/>
        <family val="2"/>
      </rPr>
      <t>Sistema de Cuentas Nacionales.</t>
    </r>
    <r>
      <rPr>
        <sz val="8"/>
        <color theme="1"/>
        <rFont val="Arial"/>
        <family val="2"/>
      </rPr>
      <t xml:space="preserve"> Disponible en: http://www.inegi.org.mx/est/contenidos/proyectos/cn/pibt/ Fecha de consulta: julio de 2016.</t>
    </r>
  </si>
  <si>
    <r>
      <t xml:space="preserve">EMPLEOS VERDES
</t>
    </r>
    <r>
      <rPr>
        <sz val="10"/>
        <rFont val="Arial"/>
        <family val="2"/>
      </rPr>
      <t>(empleos en número y contribución al empleo verde en porcentaje)</t>
    </r>
  </si>
  <si>
    <t>SECTOR</t>
  </si>
  <si>
    <t>EMPLEOS</t>
  </si>
  <si>
    <t>CONTRIBUCIÓN</t>
  </si>
  <si>
    <t>Transporte masivo, eléctrico y por ferrocarril</t>
  </si>
  <si>
    <t>Agricultura orgánica</t>
  </si>
  <si>
    <t>Aprovechamiento forestal sustentable</t>
  </si>
  <si>
    <t>Gobierno con actividades para mejorar o preservar el medio ambiente</t>
  </si>
  <si>
    <t>Uso sustentable del agua</t>
  </si>
  <si>
    <t>Pesca no sobreexplotada</t>
  </si>
  <si>
    <t>Residuos</t>
  </si>
  <si>
    <t>Manufactura</t>
  </si>
  <si>
    <t>Minería</t>
  </si>
  <si>
    <t>Turismo</t>
  </si>
  <si>
    <t>Servicios educativos y profesionales</t>
  </si>
  <si>
    <t>Energía renovable</t>
  </si>
  <si>
    <t>Protección ambiental y remediación en el sector construcción</t>
  </si>
  <si>
    <t>Total</t>
  </si>
  <si>
    <r>
      <t xml:space="preserve">Fuente:
</t>
    </r>
    <r>
      <rPr>
        <sz val="8"/>
        <rFont val="Arial"/>
        <family val="2"/>
      </rPr>
      <t xml:space="preserve">INECC, Semarnat. Dirección  de Economía de los Recursos Naturales. México. 2015.
Semarnat. </t>
    </r>
    <r>
      <rPr>
        <i/>
        <sz val="8"/>
        <rFont val="Arial"/>
        <family val="2"/>
      </rPr>
      <t>Programa Sectorial de Medio Ambiente y Recursos Naturales 2013-2018. Logros 2015</t>
    </r>
    <r>
      <rPr>
        <sz val="8"/>
        <rFont val="Arial"/>
        <family val="2"/>
      </rPr>
      <t>. México. 2016. Disponible en: http://www.gob.mx/cms/uploads/attachment/file/60074/Logros_PROMARNAT_2015.pdf</t>
    </r>
  </si>
  <si>
    <r>
      <t xml:space="preserve">VALOR DEL APROVECHAMIENTO SUSTENTABLE DE LOS RECURSOS NATURALES
</t>
    </r>
    <r>
      <rPr>
        <sz val="10"/>
        <rFont val="Arial"/>
        <family val="2"/>
      </rPr>
      <t>(millones de pesos)</t>
    </r>
  </si>
  <si>
    <t>CONCEPTO</t>
  </si>
  <si>
    <t>Aprovechamiento forestal</t>
  </si>
  <si>
    <t>Aprovechamiento de la vida silvestre</t>
  </si>
  <si>
    <t>Actividades turístico-recreativas dentro de las ANP</t>
  </si>
  <si>
    <r>
      <t xml:space="preserve">Fuentes:
</t>
    </r>
    <r>
      <rPr>
        <sz val="8"/>
        <rFont val="Arial"/>
        <family val="2"/>
      </rPr>
      <t>Dirección de Economía de los Recursos Naturales, INECC, Semarnat. México. 2015.
Semarnat.</t>
    </r>
    <r>
      <rPr>
        <i/>
        <sz val="8"/>
        <rFont val="Arial"/>
        <family val="2"/>
      </rPr>
      <t xml:space="preserve"> Programa Sectorial de Medio Ambiente y Recursos Naturales 2013-2018. Logros 2015</t>
    </r>
    <r>
      <rPr>
        <sz val="8"/>
        <rFont val="Arial"/>
        <family val="2"/>
      </rPr>
      <t xml:space="preserve">. México. 2016. Disponible en: http://www.gob.mx/cms/uploads/attachment/file/60074/Logros_PROMARNAT_2015.pdf </t>
    </r>
  </si>
  <si>
    <r>
      <t xml:space="preserve">VALOR DE LA PRODUCCIÓN DE LOS BIENES Y SERVICIOS AMBIENTALES
</t>
    </r>
    <r>
      <rPr>
        <sz val="10"/>
        <rFont val="Arial"/>
        <family val="2"/>
      </rPr>
      <t>(millones de pesos constantes)</t>
    </r>
  </si>
  <si>
    <t>Transporte</t>
  </si>
  <si>
    <t>Captación, tratamiento y suministro de agua</t>
  </si>
  <si>
    <t>Energía eléctrica, minería y extracción de petróleo y gas</t>
  </si>
  <si>
    <t>Gobierno</t>
  </si>
  <si>
    <t>Industria manufacturera y de manejo de desechos y servicios de remediación</t>
  </si>
  <si>
    <t>Servicios profesionales, científicos y técnicos</t>
  </si>
  <si>
    <t>Construcción y turismo</t>
  </si>
  <si>
    <r>
      <t xml:space="preserve">Fuente:
</t>
    </r>
    <r>
      <rPr>
        <sz val="8"/>
        <rFont val="Arial"/>
        <family val="2"/>
      </rPr>
      <t xml:space="preserve">Dirección de Economía de los Recursos Naturales, INECC, Semarnat. México. 2015.
Semarnat. </t>
    </r>
    <r>
      <rPr>
        <i/>
        <sz val="8"/>
        <rFont val="Arial"/>
        <family val="2"/>
      </rPr>
      <t xml:space="preserve">Programa Sectorial de Medio Ambiente y Recursos Naturales 2013-2018. Logros 2015. </t>
    </r>
    <r>
      <rPr>
        <sz val="8"/>
        <rFont val="Arial"/>
        <family val="2"/>
      </rPr>
      <t xml:space="preserve">México. 2016. Disponible en: http://www.gob.mx/cms/uploads/attachment/file/60074/Logros_PROMARNAT_2015.pdf </t>
    </r>
  </si>
  <si>
    <r>
      <t xml:space="preserve">INVERSIÓN EXTRANJERA DIRECTA
</t>
    </r>
    <r>
      <rPr>
        <sz val="10"/>
        <rFont val="Arial"/>
        <family val="2"/>
      </rPr>
      <t>PIB e inversión extranjera en millones de pesos corrientes e inversión extranjera en relación al PIB como porcentaje)</t>
    </r>
  </si>
  <si>
    <t>PIB CORRIENTE</t>
  </si>
  <si>
    <t>INVERSIÓN EXTRANJERA</t>
  </si>
  <si>
    <t>INVERSION EXTRANJERA EN RELACIÓN AL PIB</t>
  </si>
  <si>
    <r>
      <t>Notas:</t>
    </r>
    <r>
      <rPr>
        <sz val="8"/>
        <rFont val="Arial"/>
        <family val="2"/>
      </rPr>
      <t xml:space="preserve">
1) De acuerdo con la convención internacional, los flujos de inversión extranjera fueron convertidos a pesos con el tipo de cambio peso-dólar para solventar obligaciones en el extranjero, conocido como tipo de cambio FIX.</t>
    </r>
  </si>
  <si>
    <r>
      <t xml:space="preserve">Fuentes:
</t>
    </r>
    <r>
      <rPr>
        <sz val="8"/>
        <rFont val="Arial"/>
        <family val="2"/>
      </rPr>
      <t>Elaboración propia con datos de:</t>
    </r>
    <r>
      <rPr>
        <b/>
        <sz val="8"/>
        <rFont val="Arial"/>
        <family val="2"/>
      </rPr>
      <t xml:space="preserve">
</t>
    </r>
    <r>
      <rPr>
        <sz val="8"/>
        <rFont val="Arial"/>
        <family val="2"/>
      </rPr>
      <t xml:space="preserve">Banxico. </t>
    </r>
    <r>
      <rPr>
        <i/>
        <sz val="8"/>
        <rFont val="Arial"/>
        <family val="2"/>
      </rPr>
      <t xml:space="preserve">Estadística de mercados financieros. Tipos de cambio y resultados históricos de las subastas. </t>
    </r>
    <r>
      <rPr>
        <sz val="8"/>
        <rFont val="Arial"/>
        <family val="2"/>
      </rPr>
      <t>Disponible en: http://www.banxico.org.mx/sistema-financiero/estadisticas/mercados-financieros--tipo-ca.html Fecha de consulta: julio de 2016</t>
    </r>
    <r>
      <rPr>
        <b/>
        <sz val="8"/>
        <rFont val="Arial"/>
        <family val="2"/>
      </rPr>
      <t xml:space="preserve">
</t>
    </r>
    <r>
      <rPr>
        <sz val="8"/>
        <rFont val="Arial"/>
        <family val="2"/>
      </rPr>
      <t xml:space="preserve">INEGI. </t>
    </r>
    <r>
      <rPr>
        <i/>
        <sz val="8"/>
        <rFont val="Arial"/>
        <family val="2"/>
      </rPr>
      <t xml:space="preserve">Sistema de Cuentas Nacionales. </t>
    </r>
    <r>
      <rPr>
        <sz val="8"/>
        <rFont val="Arial"/>
        <family val="2"/>
      </rPr>
      <t xml:space="preserve">Disponible en: http://www.inegi.org.mx/est/contenidos/proyectos/cn/pibt/ Fecha de consulta: julio de 2016.
Secretaría de Economía. </t>
    </r>
    <r>
      <rPr>
        <i/>
        <sz val="8"/>
        <rFont val="Arial"/>
        <family val="2"/>
      </rPr>
      <t>Estadística oficial de los flujos de IED hacia México.</t>
    </r>
    <r>
      <rPr>
        <sz val="8"/>
        <rFont val="Arial"/>
        <family val="2"/>
      </rPr>
      <t xml:space="preserve"> Disponible en: </t>
    </r>
    <r>
      <rPr>
        <i/>
        <sz val="8"/>
        <rFont val="Arial"/>
        <family val="2"/>
      </rPr>
      <t xml:space="preserve">http://www.gob.mx/se/acciones-y-programas/competitividad-y-normatividad-inversion-extranjera-directa?state=published </t>
    </r>
    <r>
      <rPr>
        <sz val="8"/>
        <rFont val="Arial"/>
        <family val="2"/>
      </rPr>
      <t>Fecha de consulta:</t>
    </r>
    <r>
      <rPr>
        <i/>
        <sz val="8"/>
        <rFont val="Arial"/>
        <family val="2"/>
      </rPr>
      <t xml:space="preserve"> </t>
    </r>
    <r>
      <rPr>
        <sz val="8"/>
        <rFont val="Arial"/>
        <family val="2"/>
      </rPr>
      <t>julio de 2016.</t>
    </r>
  </si>
  <si>
    <r>
      <t xml:space="preserve">INGRESOS POR IMPUESTOS AMBIENTALES
</t>
    </r>
    <r>
      <rPr>
        <sz val="10"/>
        <rFont val="Arial"/>
        <family val="2"/>
      </rPr>
      <t>(impuestos en millones de pesos corrientes)</t>
    </r>
  </si>
  <si>
    <t>IMPUESTO AMBIENTAL</t>
  </si>
  <si>
    <t>INGRESOS TRIBUTARIOS</t>
  </si>
  <si>
    <t>IMPUESTOS AMBIENTALES COMO PORCENTAJE DE LOS  INGRESOS TRIBUTARIOS</t>
  </si>
  <si>
    <t>GASOLINA Y DIÉSEL</t>
  </si>
  <si>
    <t>AUTOMÓVILES NUEVOS (ISAN)</t>
  </si>
  <si>
    <t>TENENCIA VEHICULAR</t>
  </si>
  <si>
    <t>PLAGUICIDAS</t>
  </si>
  <si>
    <t>CARBONO</t>
  </si>
  <si>
    <t>TOTAL</t>
  </si>
  <si>
    <r>
      <t xml:space="preserve">Notas:
</t>
    </r>
    <r>
      <rPr>
        <sz val="8"/>
        <rFont val="Arial"/>
        <family val="2"/>
      </rPr>
      <t xml:space="preserve">1) Los impuestos ambientales considerados por el indicador son: ISAN (Impuesto sobre automóviles nuevos), Impuesto por Tenencia de Automóviles y el IEPS (Impuesto Especial sobre producción y servicios) a las gasolinas y diésel. El impuesto por Tenencia fue transferido a las Entidades Federativas en 2012 y muchas de ellas lo sustituyeron o abolieron definitivamente en 2013.
2) ND: No Disponible. </t>
    </r>
  </si>
  <si>
    <r>
      <t xml:space="preserve">Fuente:
</t>
    </r>
    <r>
      <rPr>
        <sz val="8"/>
        <rFont val="Arial"/>
        <family val="2"/>
      </rPr>
      <t>Elaboración propia con datos de:</t>
    </r>
    <r>
      <rPr>
        <b/>
        <sz val="8"/>
        <rFont val="Arial"/>
        <family val="2"/>
      </rPr>
      <t xml:space="preserve"> 
</t>
    </r>
    <r>
      <rPr>
        <sz val="8"/>
        <rFont val="Arial"/>
        <family val="2"/>
      </rPr>
      <t xml:space="preserve">SHCP. </t>
    </r>
    <r>
      <rPr>
        <i/>
        <sz val="8"/>
        <rFont val="Arial"/>
        <family val="2"/>
      </rPr>
      <t>Estadísticas oportunas de las finanzas públicas de México</t>
    </r>
    <r>
      <rPr>
        <sz val="8"/>
        <rFont val="Arial"/>
        <family val="2"/>
      </rPr>
      <t>. Disponible en: http://finanzaspublicas.hacienda.gob.mx/es/Finanzas_Publicas/Estadisticas_Oportunas_de_Finanzas_Publicas Fecha de consulta: julio 2016.</t>
    </r>
  </si>
  <si>
    <r>
      <t xml:space="preserve">PRECIO DE LOS COMBUSTIBLES
</t>
    </r>
    <r>
      <rPr>
        <sz val="10"/>
        <color theme="1"/>
        <rFont val="Arial"/>
        <family val="2"/>
      </rPr>
      <t>(pesos por partida en un litro de combustible)</t>
    </r>
  </si>
  <si>
    <t>GASOLINA PEMEX MAGNA</t>
  </si>
  <si>
    <t>GASOLINA PEMEX PREMIUM</t>
  </si>
  <si>
    <t>PEMEX DIESEL</t>
  </si>
  <si>
    <t>TURBOSINA</t>
  </si>
  <si>
    <t>COMBUSTÓLEO PESADO</t>
  </si>
  <si>
    <t>IMPUESTOS</t>
  </si>
  <si>
    <t>INGRESOS Y COSTOS</t>
  </si>
  <si>
    <t>PRECIO DE VENTA</t>
  </si>
  <si>
    <t>IEPS</t>
  </si>
  <si>
    <t>IVA</t>
  </si>
  <si>
    <r>
      <t xml:space="preserve">Notas:
</t>
    </r>
    <r>
      <rPr>
        <sz val="8"/>
        <rFont val="Arial"/>
        <family val="2"/>
      </rPr>
      <t>1) Los datos reportados son los promedios anuales de los precios a usuario final, por ende, posteriores a impuestos y márgenes de ganancias.
2) El Impuesto especial a la producción y los servicios (IEPS) y el Impuesto al valor agregado (IVA) son impuestos indirectos que gravan bienes o servicios ( A partir de 2014 entra en vigor un nuevo impuesto al carbono que afecta a los combustibles fosiles y queda captado en el rubro de IEPS). El rubro de Ingresos y Costos contiene los ingresos por ventas y los costos asociados a mermas y fletes.</t>
    </r>
  </si>
  <si>
    <r>
      <t xml:space="preserve">Fuente:
</t>
    </r>
    <r>
      <rPr>
        <sz val="8"/>
        <rFont val="Arial"/>
        <family val="2"/>
      </rPr>
      <t xml:space="preserve">Sener. </t>
    </r>
    <r>
      <rPr>
        <i/>
        <sz val="8"/>
        <rFont val="Arial"/>
        <family val="2"/>
      </rPr>
      <t>Sistema de Información Energética.</t>
    </r>
    <r>
      <rPr>
        <sz val="8"/>
        <rFont val="Arial"/>
        <family val="2"/>
      </rPr>
      <t xml:space="preserve"> Disponible en: http://sie.energia.gob.mx/ Fecha de consulta: julio de 2016.</t>
    </r>
  </si>
  <si>
    <r>
      <t xml:space="preserve">PRECIO DE LA ELECTRICIDAD
</t>
    </r>
    <r>
      <rPr>
        <sz val="10"/>
        <rFont val="Arial"/>
        <family val="2"/>
      </rPr>
      <t>(centavos por kwh)</t>
    </r>
  </si>
  <si>
    <t>DOMÉSTICO</t>
  </si>
  <si>
    <t>COMERCIAL</t>
  </si>
  <si>
    <t>SERVICIOS</t>
  </si>
  <si>
    <t>AGRÍCOLA</t>
  </si>
  <si>
    <t>EMPRESA MEDIANA</t>
  </si>
  <si>
    <t>GRAN INDUSTRIA</t>
  </si>
  <si>
    <t>PROMEDIO SECTORIAL</t>
  </si>
  <si>
    <r>
      <t>Notas:</t>
    </r>
    <r>
      <rPr>
        <sz val="8"/>
        <rFont val="Arial"/>
        <family val="2"/>
      </rPr>
      <t xml:space="preserve">
1) El total es un promedio ponderado de todos los sectores institucionales (ver el metadato del indicador para más detalles).
2) No incluye tarifas de Luz y Fuerza del Centro (LyFC). No incluye cálculos de costo de los productores de autoabastecimiento y otros privados.</t>
    </r>
  </si>
  <si>
    <r>
      <t xml:space="preserve">Fuente:
</t>
    </r>
    <r>
      <rPr>
        <sz val="8"/>
        <rFont val="Arial"/>
        <family val="2"/>
      </rPr>
      <t xml:space="preserve">Sener. </t>
    </r>
    <r>
      <rPr>
        <i/>
        <sz val="8"/>
        <rFont val="Arial"/>
        <family val="2"/>
      </rPr>
      <t xml:space="preserve">Sistema de Información Energética. </t>
    </r>
    <r>
      <rPr>
        <sz val="8"/>
        <rFont val="Arial"/>
        <family val="2"/>
      </rPr>
      <t>Disponible en: http://sie.energia.gob.mx/ Fecha de consulta: julio de 2016.</t>
    </r>
  </si>
  <si>
    <r>
      <t xml:space="preserve">PRECIO DEL AGUA DE CONSUMO DOMÉSTICO
</t>
    </r>
    <r>
      <rPr>
        <sz val="10"/>
        <color theme="1"/>
        <rFont val="Arial"/>
        <family val="2"/>
      </rPr>
      <t>(pesos por metro cúbico en consumo de 30 metros cúbicos por mes)</t>
    </r>
  </si>
  <si>
    <t>CIUDAD</t>
  </si>
  <si>
    <t>Acapulco</t>
  </si>
  <si>
    <t>Aguascalientes</t>
  </si>
  <si>
    <t>Atizapán de Zaragoza</t>
  </si>
  <si>
    <t>Campeche</t>
  </si>
  <si>
    <t>Cancún</t>
  </si>
  <si>
    <t>Chetumal</t>
  </si>
  <si>
    <t>Ciudad Obregón</t>
  </si>
  <si>
    <t>Colima</t>
  </si>
  <si>
    <t>Cuernavaca</t>
  </si>
  <si>
    <t>Culiacán</t>
  </si>
  <si>
    <t>Delicias</t>
  </si>
  <si>
    <t>Distrito Federal</t>
  </si>
  <si>
    <t>Ensenada</t>
  </si>
  <si>
    <t>Gómez Palacio</t>
  </si>
  <si>
    <t>Guadalajara</t>
  </si>
  <si>
    <t>Hermosillo</t>
  </si>
  <si>
    <t>Juárez</t>
  </si>
  <si>
    <t>La Paz</t>
  </si>
  <si>
    <t>León</t>
  </si>
  <si>
    <t>Manzanillo</t>
  </si>
  <si>
    <t>Mazatlán</t>
  </si>
  <si>
    <t>Mérida</t>
  </si>
  <si>
    <t>Mexicali</t>
  </si>
  <si>
    <t>Monterrey</t>
  </si>
  <si>
    <t>Morelia</t>
  </si>
  <si>
    <t>Naucalpan</t>
  </si>
  <si>
    <t>Nuevo Laredo</t>
  </si>
  <si>
    <t>Oaxaca</t>
  </si>
  <si>
    <t>Pachuca</t>
  </si>
  <si>
    <t>Puebla</t>
  </si>
  <si>
    <t>San Juan del Río</t>
  </si>
  <si>
    <t>Querétaro</t>
  </si>
  <si>
    <t>San Luis Potosí</t>
  </si>
  <si>
    <t>Tampico Madero</t>
  </si>
  <si>
    <t>Tepic</t>
  </si>
  <si>
    <t>Tijuana</t>
  </si>
  <si>
    <t>Tlaxcala</t>
  </si>
  <si>
    <t>Toluca</t>
  </si>
  <si>
    <t>Torreón</t>
  </si>
  <si>
    <t>Tula</t>
  </si>
  <si>
    <t>Tuxtla Gutiérrez</t>
  </si>
  <si>
    <t>Villahermosa</t>
  </si>
  <si>
    <t>Xalapa</t>
  </si>
  <si>
    <t>Zacatecas</t>
  </si>
  <si>
    <r>
      <rPr>
        <b/>
        <sz val="8"/>
        <color theme="1"/>
        <rFont val="Arial"/>
        <family val="2"/>
      </rPr>
      <t>Notas:</t>
    </r>
    <r>
      <rPr>
        <sz val="8"/>
        <color theme="1"/>
        <rFont val="Arial"/>
        <family val="2"/>
      </rPr>
      <t xml:space="preserve">
1) ND: no disponible.
2) Los valores para el año 2006 corresponden de los datos publicados en Situación del Subsector Agua Potable, Alcantarillado y Saneamiento. Edición 2008.
3) El consumo de 30 metros cúbicos mensuales equivalen a 30 000 litros; este volumen es considerado como suficiente para que una familia cubra sus necesidades básicas.</t>
    </r>
  </si>
  <si>
    <r>
      <rPr>
        <b/>
        <sz val="8"/>
        <color theme="1"/>
        <rFont val="Arial"/>
        <family val="2"/>
      </rPr>
      <t>Fuente:</t>
    </r>
    <r>
      <rPr>
        <sz val="8"/>
        <color theme="1"/>
        <rFont val="Arial"/>
        <family val="2"/>
      </rPr>
      <t xml:space="preserve">
Conagua. </t>
    </r>
    <r>
      <rPr>
        <i/>
        <sz val="8"/>
        <color theme="1"/>
        <rFont val="Arial"/>
        <family val="2"/>
      </rPr>
      <t>Situación del Subsector Agua Potable Alcantarillado y Saneamiento</t>
    </r>
    <r>
      <rPr>
        <sz val="8"/>
        <color theme="1"/>
        <rFont val="Arial"/>
        <family val="2"/>
      </rPr>
      <t>. Edición anual, varios años.</t>
    </r>
  </si>
  <si>
    <r>
      <rPr>
        <b/>
        <sz val="10"/>
        <color theme="1"/>
        <rFont val="Arial"/>
        <family val="2"/>
      </rPr>
      <t>SUBSIDIOS A LOS COMBUSTIBLES Y LA ELECTRICIDAD</t>
    </r>
    <r>
      <rPr>
        <sz val="10"/>
        <color theme="1"/>
        <rFont val="Arial"/>
        <family val="2"/>
      </rPr>
      <t xml:space="preserve">
(millones de pesos a precios corrientes)</t>
    </r>
  </si>
  <si>
    <t xml:space="preserve">ELECTRICIDAD </t>
  </si>
  <si>
    <t>GASOLINAS Y DIÉSEL</t>
  </si>
  <si>
    <t>GAS LP</t>
  </si>
  <si>
    <t xml:space="preserve">TOTAL </t>
  </si>
  <si>
    <r>
      <rPr>
        <b/>
        <sz val="8"/>
        <color theme="1"/>
        <rFont val="Arial"/>
        <family val="2"/>
      </rPr>
      <t>Notas:</t>
    </r>
    <r>
      <rPr>
        <sz val="8"/>
        <color theme="1"/>
        <rFont val="Arial"/>
        <family val="2"/>
      </rPr>
      <t xml:space="preserve">
1) ND: no disponible. 
2) Para la electricidad, en los años 2002, 2006, 2009 y 2010 el cálculo del precio medio, la relación precio-costo y los subsidios considera los productos excedentes generados en la tarifa que se aplica al Gobierno Federal.
3) Para gasolinas y diésel, el subsidio se refleja en el IEPS, Artículo 2o, Fracción I. Excepto en el año 2014 cuando la informacion no fue desagregada por la fuente.
4) Para el caso del gas LP, el subsidio se denomina como "Impacto Económico de la Política de Precios Administrados de gas LP", y es la diferencia entre el precio de referencia internacional y el precio de Ventas de Primera Mano (VPM) del gas LP; empezó a partir del 2003. En 2012 se contabilizó sólo para enero y junio. La fuente dejo de calcularlo a partir de 2013.</t>
    </r>
  </si>
  <si>
    <r>
      <rPr>
        <b/>
        <sz val="8"/>
        <color theme="1"/>
        <rFont val="Arial"/>
        <family val="2"/>
      </rPr>
      <t xml:space="preserve">Fuentes: </t>
    </r>
    <r>
      <rPr>
        <sz val="8"/>
        <color theme="1"/>
        <rFont val="Arial"/>
        <family val="2"/>
      </rPr>
      <t xml:space="preserve">
Elaboración propia con datos de:
CEFP. Disponible en http://www.cefp.gob.mx/Pub_Ingresos_Estadisticas.htm. Fecha de consulta: septiembre, 2015.
Segob. </t>
    </r>
    <r>
      <rPr>
        <i/>
        <sz val="8"/>
        <color theme="1"/>
        <rFont val="Arial"/>
        <family val="2"/>
      </rPr>
      <t xml:space="preserve">Tercer Informe de gobierno 2014-2015. </t>
    </r>
    <r>
      <rPr>
        <sz val="8"/>
        <color theme="1"/>
        <rFont val="Arial"/>
        <family val="2"/>
      </rPr>
      <t>México Próspero Anexo Estadístico. Disponible en: http://www.presidencia.gob.mx/tercerinforme/. Fecha de consulta: septiembre, 2015.
Sener.</t>
    </r>
    <r>
      <rPr>
        <i/>
        <sz val="8"/>
        <color theme="1"/>
        <rFont val="Arial"/>
        <family val="2"/>
      </rPr>
      <t xml:space="preserve"> Prospectiva del Mercado de Gas Licuado de Petróleo 2013-2027. </t>
    </r>
    <r>
      <rPr>
        <sz val="8"/>
        <color theme="1"/>
        <rFont val="Arial"/>
        <family val="2"/>
      </rPr>
      <t>Disponible en: http://sener.gob.mx/res/PE_y_DT/pub/2013/Prospectiva_Gas_Natural_y_Gas_LP_2013-2027.pdf Fecha de consulta: septiembre, 2015.</t>
    </r>
  </si>
  <si>
    <r>
      <t xml:space="preserve">GASTO PÚBLICO AMBIENTAL COMO PROPORCIÓN DEL PRODUCTO INTERNO BRUTO
</t>
    </r>
    <r>
      <rPr>
        <sz val="10"/>
        <color theme="1"/>
        <rFont val="Arial"/>
        <family val="2"/>
      </rPr>
      <t>(gasto en protección ambiental y PIB en millones de pesos a precios básicos; gasto en protección ambiental con respecto al PIB en porcentaje)</t>
    </r>
  </si>
  <si>
    <t>GASTO EN PROTECCIÓN AMBIENTAL</t>
  </si>
  <si>
    <t xml:space="preserve">PIB  </t>
  </si>
  <si>
    <t>GASTO EN PROTECCIÓN AMBIENTAL CON RESPECTO AL PIB</t>
  </si>
  <si>
    <r>
      <rPr>
        <b/>
        <sz val="8"/>
        <color theme="1"/>
        <rFont val="Arial"/>
        <family val="2"/>
      </rPr>
      <t>Fuente:</t>
    </r>
    <r>
      <rPr>
        <sz val="8"/>
        <color theme="1"/>
        <rFont val="Arial"/>
        <family val="2"/>
      </rPr>
      <t xml:space="preserve">
INEGI. PIB y Cuentas Nacionales de México. </t>
    </r>
    <r>
      <rPr>
        <i/>
        <sz val="8"/>
        <color theme="1"/>
        <rFont val="Arial"/>
        <family val="2"/>
      </rPr>
      <t>Cuentas Económicas y Ecológicas de México a precios corrientes. Base 2008.</t>
    </r>
    <r>
      <rPr>
        <sz val="8"/>
        <color theme="1"/>
        <rFont val="Arial"/>
        <family val="2"/>
      </rPr>
      <t xml:space="preserve"> Disponible en: http://www.inegi.org.mx. Fecha de consulta: enero de 2017.</t>
    </r>
  </si>
  <si>
    <r>
      <rPr>
        <b/>
        <sz val="8"/>
        <color theme="1"/>
        <rFont val="Arial"/>
        <family val="2"/>
      </rPr>
      <t>Notas:</t>
    </r>
    <r>
      <rPr>
        <sz val="8"/>
        <color theme="1"/>
        <rFont val="Arial"/>
        <family val="2"/>
      </rPr>
      <t xml:space="preserve">
1) Se considera el PIB a precios básicos toda vez que los GPA, desde el ámbito de las cuentas nacionales y de los registros del Gobierno General, se reportan en valores a precios básicos sin considerar los impuestos y los subsidios a los productos.
2) El gasto en protección ambiental se refieren a las erogaciones monetarias realizadas por la sociedad en su conjunto para prevenir, medir, controlar, disminuir o resarcir la contaminación o cualquier tipo de degradación ambiental, así como promover, gestionar y proteger el medio ambiente.
3) Cifras preliminares a partir de 2014.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</si>
</sst>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 ###\ ###"/>
    <numFmt numFmtId="165" formatCode="###\ ###\ ###\ ###"/>
    <numFmt numFmtId="166" formatCode="0.0"/>
    <numFmt numFmtId="167" formatCode="0.0000"/>
    <numFmt numFmtId="168" formatCode="###\ ###\ ##0"/>
    <numFmt numFmtId="169" formatCode="#\ ###\ ###\ ##0"/>
  </numFmts>
  <fonts count="19" x14ac:knownFonts="1">
    <font>
      <sz val="11"/>
      <color theme="1"/>
      <name val="Calibri"/>
      <family val="2"/>
      <scheme val="minor"/>
    </font>
    <font>
      <sz val="10"/>
      <color theme="1"/>
      <name val="Arial"/>
      <family val="2"/>
    </font>
    <font>
      <b/>
      <sz val="10"/>
      <color theme="1"/>
      <name val="Arial"/>
      <family val="2"/>
    </font>
    <font>
      <sz val="9"/>
      <color theme="1"/>
      <name val="Arial"/>
      <family val="2"/>
    </font>
    <font>
      <sz val="8"/>
      <color theme="1"/>
      <name val="Arial"/>
      <family val="2"/>
    </font>
    <font>
      <b/>
      <sz val="8"/>
      <color theme="1"/>
      <name val="Arial"/>
      <family val="2"/>
    </font>
    <font>
      <i/>
      <sz val="8"/>
      <color theme="1"/>
      <name val="Arial"/>
      <family val="2"/>
    </font>
    <font>
      <sz val="10"/>
      <name val="Arial"/>
      <family val="2"/>
    </font>
    <font>
      <b/>
      <sz val="10"/>
      <name val="Arial"/>
      <family val="2"/>
    </font>
    <font>
      <sz val="11"/>
      <color theme="1"/>
      <name val="Arial"/>
      <family val="2"/>
    </font>
    <font>
      <sz val="9"/>
      <name val="Arial"/>
      <family val="2"/>
    </font>
    <font>
      <b/>
      <sz val="8"/>
      <name val="Arial"/>
      <family val="2"/>
    </font>
    <font>
      <sz val="8"/>
      <name val="Arial"/>
      <family val="2"/>
    </font>
    <font>
      <i/>
      <sz val="8"/>
      <name val="Arial"/>
      <family val="2"/>
    </font>
    <font>
      <sz val="9"/>
      <color rgb="FF000000"/>
      <name val="Arial"/>
      <family val="2"/>
    </font>
    <font>
      <sz val="9"/>
      <color theme="1"/>
      <name val="Calibri"/>
      <family val="2"/>
      <scheme val="minor"/>
    </font>
    <font>
      <sz val="11"/>
      <color theme="1"/>
      <name val="Calibri"/>
      <family val="2"/>
      <scheme val="minor"/>
    </font>
    <font>
      <b/>
      <i/>
      <sz val="8"/>
      <color rgb="FFFF0000"/>
      <name val="Arial"/>
      <family val="2"/>
    </font>
    <font>
      <b/>
      <i/>
      <sz val="10"/>
      <color rgb="FFFF0000"/>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7">
    <xf numFmtId="0" fontId="0" fillId="0" borderId="0"/>
    <xf numFmtId="0" fontId="7" fillId="0" borderId="0"/>
    <xf numFmtId="0" fontId="7" fillId="0" borderId="0" applyNumberFormat="0" applyFont="0" applyFill="0" applyBorder="0" applyAlignment="0" applyProtection="0"/>
    <xf numFmtId="0" fontId="7" fillId="0" borderId="0"/>
    <xf numFmtId="0" fontId="7" fillId="0" borderId="0"/>
    <xf numFmtId="43" fontId="16" fillId="0" borderId="0" applyFont="0" applyFill="0" applyBorder="0" applyAlignment="0" applyProtection="0"/>
    <xf numFmtId="0" fontId="16" fillId="0" borderId="0"/>
  </cellStyleXfs>
  <cellXfs count="127">
    <xf numFmtId="0" fontId="0" fillId="0" borderId="0" xfId="0"/>
    <xf numFmtId="0" fontId="1" fillId="0" borderId="0" xfId="0" applyFont="1" applyAlignment="1">
      <alignment vertical="center"/>
    </xf>
    <xf numFmtId="0" fontId="2" fillId="0" borderId="2" xfId="0" applyFont="1" applyBorder="1" applyAlignment="1">
      <alignment horizontal="center" vertical="center" wrapText="1"/>
    </xf>
    <xf numFmtId="1" fontId="3" fillId="0" borderId="0" xfId="0" applyNumberFormat="1" applyFont="1" applyBorder="1" applyAlignment="1">
      <alignment horizontal="center" vertical="center"/>
    </xf>
    <xf numFmtId="164" fontId="3" fillId="0" borderId="0" xfId="0" applyNumberFormat="1" applyFont="1" applyBorder="1" applyAlignment="1">
      <alignment horizontal="right" vertical="center"/>
    </xf>
    <xf numFmtId="164" fontId="3" fillId="0" borderId="0" xfId="0" applyNumberFormat="1" applyFont="1" applyAlignment="1">
      <alignment horizontal="right" vertical="center"/>
    </xf>
    <xf numFmtId="2" fontId="3" fillId="0" borderId="0" xfId="0" applyNumberFormat="1" applyFont="1" applyAlignment="1">
      <alignment horizontal="right" vertical="center"/>
    </xf>
    <xf numFmtId="0" fontId="3" fillId="0" borderId="0" xfId="0" applyFont="1" applyAlignment="1">
      <alignment vertical="center"/>
    </xf>
    <xf numFmtId="1"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right" vertical="center"/>
    </xf>
    <xf numFmtId="164" fontId="3" fillId="0" borderId="0" xfId="0" applyNumberFormat="1" applyFont="1" applyFill="1" applyAlignment="1">
      <alignment horizontal="right" vertical="center"/>
    </xf>
    <xf numFmtId="2" fontId="3" fillId="0" borderId="0" xfId="0" applyNumberFormat="1" applyFont="1" applyFill="1" applyAlignment="1">
      <alignment horizontal="right" vertical="center"/>
    </xf>
    <xf numFmtId="0" fontId="3" fillId="0" borderId="0" xfId="0" applyFont="1" applyFill="1" applyAlignment="1">
      <alignment vertical="center"/>
    </xf>
    <xf numFmtId="164" fontId="3" fillId="0" borderId="0" xfId="0" applyNumberFormat="1" applyFont="1" applyBorder="1" applyAlignment="1">
      <alignment horizontal="right" vertical="center" wrapText="1"/>
    </xf>
    <xf numFmtId="1"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0" fontId="9" fillId="0" borderId="0" xfId="0" applyFont="1" applyAlignment="1">
      <alignment vertical="center" wrapText="1"/>
    </xf>
    <xf numFmtId="0" fontId="8" fillId="0" borderId="2" xfId="1" applyFont="1" applyBorder="1" applyAlignment="1">
      <alignment horizontal="center" vertical="center" wrapText="1"/>
    </xf>
    <xf numFmtId="0" fontId="3" fillId="0" borderId="0" xfId="0" applyFont="1" applyAlignment="1">
      <alignment horizontal="left" vertical="center" wrapText="1"/>
    </xf>
    <xf numFmtId="2" fontId="3" fillId="0" borderId="0" xfId="0" applyNumberFormat="1" applyFont="1" applyBorder="1" applyAlignment="1">
      <alignment horizontal="right" vertical="center" wrapText="1"/>
    </xf>
    <xf numFmtId="0" fontId="10" fillId="0" borderId="0" xfId="1" applyFont="1" applyBorder="1" applyAlignment="1">
      <alignment horizontal="left" vertical="center" wrapText="1"/>
    </xf>
    <xf numFmtId="0" fontId="10" fillId="0" borderId="1" xfId="1" applyFont="1" applyBorder="1" applyAlignment="1">
      <alignment horizontal="left" vertical="center" wrapText="1"/>
    </xf>
    <xf numFmtId="164" fontId="3"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8" fillId="0" borderId="2" xfId="1" applyFont="1" applyBorder="1" applyAlignment="1">
      <alignment horizontal="center" vertical="center"/>
    </xf>
    <xf numFmtId="0" fontId="14" fillId="0" borderId="0" xfId="0" applyFont="1" applyAlignment="1">
      <alignment horizontal="left" vertical="center" wrapText="1"/>
    </xf>
    <xf numFmtId="165" fontId="3" fillId="0" borderId="0" xfId="0" applyNumberFormat="1" applyFont="1" applyAlignment="1">
      <alignment horizontal="right" vertical="center" wrapText="1"/>
    </xf>
    <xf numFmtId="0" fontId="14" fillId="0" borderId="1" xfId="0" applyFont="1" applyBorder="1" applyAlignment="1">
      <alignment horizontal="left" vertical="center" wrapText="1"/>
    </xf>
    <xf numFmtId="165" fontId="3" fillId="0" borderId="1" xfId="0" applyNumberFormat="1" applyFont="1" applyBorder="1" applyAlignment="1">
      <alignment horizontal="right" vertical="center" wrapText="1"/>
    </xf>
    <xf numFmtId="0" fontId="9" fillId="0" borderId="0" xfId="0" applyFont="1"/>
    <xf numFmtId="0" fontId="2" fillId="0" borderId="2" xfId="0" applyFont="1" applyFill="1" applyBorder="1" applyAlignment="1">
      <alignment horizontal="center" vertical="center" wrapText="1"/>
    </xf>
    <xf numFmtId="0" fontId="1" fillId="0" borderId="0" xfId="0" applyFont="1"/>
    <xf numFmtId="0" fontId="10" fillId="0" borderId="0" xfId="1" applyFont="1" applyAlignment="1">
      <alignment horizontal="center"/>
    </xf>
    <xf numFmtId="2" fontId="3" fillId="0" borderId="0" xfId="0" applyNumberFormat="1" applyFont="1" applyAlignment="1">
      <alignment horizontal="right" vertical="center" wrapText="1"/>
    </xf>
    <xf numFmtId="0" fontId="10" fillId="0" borderId="0" xfId="1" applyFont="1" applyFill="1" applyAlignment="1">
      <alignment horizontal="center"/>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8" fillId="0" borderId="2" xfId="2" applyFont="1" applyBorder="1" applyAlignment="1">
      <alignment horizontal="center" vertical="center" wrapText="1"/>
    </xf>
    <xf numFmtId="0" fontId="3" fillId="0" borderId="0" xfId="0" applyFont="1" applyAlignment="1">
      <alignment wrapText="1"/>
    </xf>
    <xf numFmtId="0" fontId="10" fillId="0" borderId="0" xfId="2" applyFont="1" applyAlignment="1">
      <alignment horizontal="center" wrapText="1"/>
    </xf>
    <xf numFmtId="164" fontId="10" fillId="0" borderId="0" xfId="2" applyNumberFormat="1" applyFont="1" applyAlignment="1">
      <alignment horizontal="right" wrapText="1"/>
    </xf>
    <xf numFmtId="166" fontId="3" fillId="0" borderId="0" xfId="0" applyNumberFormat="1" applyFont="1" applyAlignment="1">
      <alignment horizontal="right" vertical="center" wrapText="1"/>
    </xf>
    <xf numFmtId="2" fontId="10" fillId="0" borderId="0" xfId="2" applyNumberFormat="1" applyFont="1" applyAlignment="1">
      <alignment horizontal="right" wrapText="1"/>
    </xf>
    <xf numFmtId="167" fontId="10" fillId="0" borderId="0" xfId="2" applyNumberFormat="1" applyFont="1" applyAlignment="1">
      <alignment horizontal="center" wrapText="1"/>
    </xf>
    <xf numFmtId="165" fontId="3" fillId="0" borderId="0" xfId="0" applyNumberFormat="1" applyFont="1" applyAlignment="1">
      <alignment horizontal="center" vertical="center" wrapText="1"/>
    </xf>
    <xf numFmtId="1" fontId="3" fillId="0" borderId="0" xfId="0" applyNumberFormat="1" applyFont="1" applyAlignment="1">
      <alignment horizontal="right" vertical="center" wrapText="1"/>
    </xf>
    <xf numFmtId="0" fontId="10" fillId="0" borderId="1" xfId="2" applyFont="1" applyBorder="1" applyAlignment="1">
      <alignment horizontal="center" wrapText="1"/>
    </xf>
    <xf numFmtId="164" fontId="10" fillId="0" borderId="1" xfId="2" applyNumberFormat="1" applyFont="1" applyBorder="1" applyAlignment="1">
      <alignment horizontal="right" wrapText="1"/>
    </xf>
    <xf numFmtId="166" fontId="3" fillId="0" borderId="1" xfId="0" applyNumberFormat="1" applyFont="1" applyBorder="1" applyAlignment="1">
      <alignment horizontal="right" vertical="center" wrapText="1"/>
    </xf>
    <xf numFmtId="1" fontId="10" fillId="0" borderId="1" xfId="2" applyNumberFormat="1" applyFont="1" applyBorder="1" applyAlignment="1">
      <alignment horizontal="right" wrapText="1"/>
    </xf>
    <xf numFmtId="2" fontId="10" fillId="0" borderId="1" xfId="2" applyNumberFormat="1" applyFont="1" applyBorder="1" applyAlignment="1">
      <alignment horizontal="right" wrapText="1"/>
    </xf>
    <xf numFmtId="0" fontId="3" fillId="0" borderId="0" xfId="0" applyFont="1" applyAlignment="1">
      <alignment horizontal="right" wrapText="1"/>
    </xf>
    <xf numFmtId="0" fontId="7" fillId="0" borderId="0" xfId="1"/>
    <xf numFmtId="0" fontId="10" fillId="0" borderId="0" xfId="1" applyFont="1" applyAlignment="1">
      <alignment horizontal="center" vertical="center"/>
    </xf>
    <xf numFmtId="2" fontId="10" fillId="0" borderId="0" xfId="1" applyNumberFormat="1" applyFont="1" applyAlignment="1">
      <alignment horizontal="right" vertical="center"/>
    </xf>
    <xf numFmtId="2" fontId="10" fillId="0" borderId="0" xfId="1" applyNumberFormat="1" applyFont="1" applyFill="1" applyAlignment="1">
      <alignment horizontal="right" vertical="center"/>
    </xf>
    <xf numFmtId="2" fontId="0" fillId="0" borderId="0" xfId="0" applyNumberFormat="1"/>
    <xf numFmtId="0" fontId="0" fillId="0" borderId="0" xfId="0"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right" vertical="center"/>
    </xf>
    <xf numFmtId="0" fontId="15" fillId="0" borderId="0" xfId="0" applyFont="1" applyAlignment="1">
      <alignment vertical="center"/>
    </xf>
    <xf numFmtId="0" fontId="15" fillId="0" borderId="0" xfId="0" applyFont="1" applyFill="1" applyAlignment="1">
      <alignmen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9" fillId="0" borderId="0" xfId="0" applyFont="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0" fillId="0" borderId="0" xfId="3" applyNumberFormat="1" applyFont="1" applyFill="1" applyBorder="1" applyAlignment="1" applyProtection="1">
      <alignment horizontal="center" vertical="center"/>
    </xf>
    <xf numFmtId="168" fontId="10" fillId="0" borderId="0" xfId="3" applyNumberFormat="1" applyFont="1" applyAlignment="1">
      <alignment horizontal="right" vertical="center"/>
    </xf>
    <xf numFmtId="168" fontId="10" fillId="0" borderId="0" xfId="4" applyNumberFormat="1" applyFont="1" applyFill="1" applyBorder="1" applyAlignment="1" applyProtection="1">
      <alignment horizontal="right" vertical="center"/>
    </xf>
    <xf numFmtId="168" fontId="3" fillId="0" borderId="0" xfId="0" applyNumberFormat="1" applyFont="1" applyAlignment="1">
      <alignment horizontal="right" vertical="center"/>
    </xf>
    <xf numFmtId="0" fontId="3" fillId="0" borderId="0" xfId="0" applyFont="1" applyAlignment="1">
      <alignment horizontal="center" vertical="center"/>
    </xf>
    <xf numFmtId="168" fontId="3" fillId="0" borderId="0" xfId="0" applyNumberFormat="1" applyFont="1" applyBorder="1" applyAlignment="1">
      <alignment horizontal="right" vertical="center"/>
    </xf>
    <xf numFmtId="168" fontId="10" fillId="0" borderId="0" xfId="3" applyNumberFormat="1" applyFont="1" applyBorder="1" applyAlignment="1">
      <alignment horizontal="right" vertical="center"/>
    </xf>
    <xf numFmtId="0" fontId="10" fillId="0" borderId="1" xfId="3" applyNumberFormat="1" applyFont="1" applyFill="1" applyBorder="1" applyAlignment="1" applyProtection="1">
      <alignment horizontal="center" vertical="center"/>
    </xf>
    <xf numFmtId="168" fontId="10" fillId="0" borderId="1" xfId="3" applyNumberFormat="1" applyFont="1" applyBorder="1" applyAlignment="1">
      <alignment horizontal="right" vertical="center"/>
    </xf>
    <xf numFmtId="168" fontId="3" fillId="0" borderId="1" xfId="0" applyNumberFormat="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4" fillId="0" borderId="0" xfId="0" applyNumberFormat="1" applyFont="1" applyBorder="1" applyAlignment="1">
      <alignment horizontal="center" vertical="center" wrapText="1"/>
    </xf>
    <xf numFmtId="169" fontId="10" fillId="0" borderId="0" xfId="5" applyNumberFormat="1" applyFont="1" applyFill="1" applyBorder="1" applyAlignment="1">
      <alignment vertical="center"/>
    </xf>
    <xf numFmtId="2" fontId="1" fillId="0" borderId="0" xfId="0" applyNumberFormat="1" applyFont="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1" fillId="0" borderId="0" xfId="6" applyFont="1" applyFill="1" applyBorder="1" applyAlignment="1">
      <alignment horizontal="left" vertical="center" wrapText="1"/>
    </xf>
    <xf numFmtId="0" fontId="17" fillId="0" borderId="0" xfId="0" applyFont="1" applyFill="1" applyBorder="1" applyAlignment="1">
      <alignment vertical="center" wrapText="1"/>
    </xf>
    <xf numFmtId="0" fontId="4" fillId="0" borderId="0" xfId="0" applyFont="1" applyFill="1" applyBorder="1" applyAlignment="1">
      <alignment vertical="center"/>
    </xf>
    <xf numFmtId="0" fontId="18"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4" fillId="0" borderId="0" xfId="0" applyFont="1" applyFill="1" applyBorder="1" applyAlignment="1">
      <alignment vertical="center" wrapText="1"/>
    </xf>
    <xf numFmtId="3" fontId="11" fillId="0" borderId="0" xfId="6" applyNumberFormat="1" applyFont="1" applyFill="1" applyBorder="1" applyAlignment="1">
      <alignment horizontal="right" vertical="center" wrapText="1"/>
    </xf>
    <xf numFmtId="3" fontId="14"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1" xfId="0" applyFont="1" applyBorder="1" applyAlignment="1">
      <alignment horizontal="left" vertical="center" wrapText="1"/>
    </xf>
    <xf numFmtId="0" fontId="4" fillId="0" borderId="0" xfId="0" applyFont="1" applyBorder="1" applyAlignment="1">
      <alignment horizontal="left" vertical="center" wrapText="1"/>
    </xf>
    <xf numFmtId="0" fontId="11" fillId="0" borderId="3" xfId="1" applyFont="1" applyBorder="1" applyAlignment="1">
      <alignment horizontal="left" vertical="center" wrapText="1"/>
    </xf>
    <xf numFmtId="0" fontId="8" fillId="0" borderId="1" xfId="1" applyFont="1" applyBorder="1" applyAlignment="1">
      <alignment horizontal="left" vertical="center" wrapText="1"/>
    </xf>
    <xf numFmtId="0" fontId="8" fillId="0" borderId="0"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11" fillId="0" borderId="0" xfId="1" applyFont="1" applyBorder="1" applyAlignment="1">
      <alignment horizontal="left" vertical="center" wrapText="1"/>
    </xf>
    <xf numFmtId="0" fontId="11" fillId="0" borderId="0" xfId="1" applyFont="1" applyAlignment="1">
      <alignment horizontal="left" vertical="center" wrapText="1"/>
    </xf>
    <xf numFmtId="0" fontId="12" fillId="0" borderId="0" xfId="1" applyFont="1" applyAlignment="1">
      <alignment horizontal="left" vertical="center" wrapText="1"/>
    </xf>
    <xf numFmtId="0" fontId="11" fillId="0" borderId="0" xfId="2" applyFont="1" applyBorder="1" applyAlignment="1">
      <alignment horizontal="left" vertical="center" wrapText="1"/>
    </xf>
    <xf numFmtId="0" fontId="8" fillId="0" borderId="1" xfId="2" applyFont="1" applyBorder="1" applyAlignment="1">
      <alignment horizontal="left" vertical="center" wrapText="1"/>
    </xf>
    <xf numFmtId="0" fontId="8" fillId="0" borderId="3" xfId="2" applyFont="1" applyBorder="1" applyAlignment="1">
      <alignment horizontal="center"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1" applyFont="1" applyBorder="1" applyAlignment="1">
      <alignment horizontal="center" vertical="center" wrapText="1"/>
    </xf>
    <xf numFmtId="0" fontId="11" fillId="0" borderId="3" xfId="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Border="1" applyAlignment="1">
      <alignment horizontal="left" vertical="center"/>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3" xfId="0" applyNumberFormat="1" applyFont="1" applyBorder="1" applyAlignment="1">
      <alignment horizontal="left" vertical="center" wrapText="1"/>
    </xf>
  </cellXfs>
  <cellStyles count="7">
    <cellStyle name="Millares" xfId="5" builtinId="3"/>
    <cellStyle name="Normal" xfId="0" builtinId="0"/>
    <cellStyle name="Normal 2 11" xfId="2"/>
    <cellStyle name="Normal 2 2" xfId="1"/>
    <cellStyle name="Normal 5" xfId="3"/>
    <cellStyle name="Normal 6" xfId="4"/>
    <cellStyle name="Normal 7 2 10"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sqref="A1:G1"/>
    </sheetView>
  </sheetViews>
  <sheetFormatPr baseColWidth="10" defaultColWidth="10.85546875" defaultRowHeight="12" x14ac:dyDescent="0.25"/>
  <cols>
    <col min="1" max="1" width="9" style="7" customWidth="1"/>
    <col min="2" max="2" width="12.85546875" style="7" customWidth="1"/>
    <col min="3" max="3" width="16.7109375" style="7" customWidth="1"/>
    <col min="4" max="7" width="14.28515625" style="7" customWidth="1"/>
    <col min="8" max="16384" width="10.85546875" style="7"/>
  </cols>
  <sheetData>
    <row r="1" spans="1:7" s="1" customFormat="1" ht="31.5" customHeight="1" x14ac:dyDescent="0.25">
      <c r="A1" s="101" t="s">
        <v>0</v>
      </c>
      <c r="B1" s="101"/>
      <c r="C1" s="101"/>
      <c r="D1" s="101"/>
      <c r="E1" s="101"/>
      <c r="F1" s="101"/>
      <c r="G1" s="101"/>
    </row>
    <row r="2" spans="1:7" s="1" customFormat="1" ht="38.25" x14ac:dyDescent="0.25">
      <c r="A2" s="2" t="s">
        <v>1</v>
      </c>
      <c r="B2" s="2" t="s">
        <v>2</v>
      </c>
      <c r="C2" s="2" t="s">
        <v>3</v>
      </c>
      <c r="D2" s="2" t="s">
        <v>4</v>
      </c>
      <c r="E2" s="2" t="s">
        <v>5</v>
      </c>
      <c r="F2" s="2" t="s">
        <v>6</v>
      </c>
      <c r="G2" s="2" t="s">
        <v>7</v>
      </c>
    </row>
    <row r="3" spans="1:7" x14ac:dyDescent="0.25">
      <c r="A3" s="3">
        <v>2001</v>
      </c>
      <c r="B3" s="4">
        <v>23993</v>
      </c>
      <c r="C3" s="4">
        <v>2897.9</v>
      </c>
      <c r="D3" s="4">
        <v>14762.3</v>
      </c>
      <c r="E3" s="4">
        <v>41653.300000000003</v>
      </c>
      <c r="F3" s="5">
        <v>6770398.4759999998</v>
      </c>
      <c r="G3" s="6">
        <v>0.6152267129867528</v>
      </c>
    </row>
    <row r="4" spans="1:7" x14ac:dyDescent="0.25">
      <c r="A4" s="3">
        <v>2002</v>
      </c>
      <c r="B4" s="4">
        <v>24955</v>
      </c>
      <c r="C4" s="4">
        <v>2648.8</v>
      </c>
      <c r="D4" s="4">
        <v>15819.7</v>
      </c>
      <c r="E4" s="4">
        <v>43423.6</v>
      </c>
      <c r="F4" s="5">
        <v>7160498.6540000001</v>
      </c>
      <c r="G4" s="6">
        <v>0.60643262569070788</v>
      </c>
    </row>
    <row r="5" spans="1:7" x14ac:dyDescent="0.25">
      <c r="A5" s="3">
        <v>2003</v>
      </c>
      <c r="B5" s="4">
        <v>29110.3</v>
      </c>
      <c r="C5" s="4">
        <v>4545.8999999999996</v>
      </c>
      <c r="D5" s="4">
        <v>21411.599999999999</v>
      </c>
      <c r="E5" s="4">
        <v>55067.8</v>
      </c>
      <c r="F5" s="5">
        <v>7695623.5690000001</v>
      </c>
      <c r="G5" s="6">
        <v>0.71557294228667334</v>
      </c>
    </row>
    <row r="6" spans="1:7" x14ac:dyDescent="0.25">
      <c r="A6" s="3">
        <v>2004</v>
      </c>
      <c r="B6" s="4">
        <v>28558.1</v>
      </c>
      <c r="C6" s="4">
        <v>4917.7</v>
      </c>
      <c r="D6" s="4">
        <v>23647.8</v>
      </c>
      <c r="E6" s="4">
        <v>57123.6</v>
      </c>
      <c r="F6" s="5">
        <v>8693240.0020000003</v>
      </c>
      <c r="G6" s="6">
        <v>0.65710368040981182</v>
      </c>
    </row>
    <row r="7" spans="1:7" x14ac:dyDescent="0.25">
      <c r="A7" s="3">
        <v>2005</v>
      </c>
      <c r="B7" s="4">
        <v>32002.6</v>
      </c>
      <c r="C7" s="4">
        <v>5387.2</v>
      </c>
      <c r="D7" s="4">
        <v>29343.200000000001</v>
      </c>
      <c r="E7" s="4">
        <v>66733</v>
      </c>
      <c r="F7" s="5">
        <v>9441350.1390000004</v>
      </c>
      <c r="G7" s="6">
        <v>0.70681628175552613</v>
      </c>
    </row>
    <row r="8" spans="1:7" s="12" customFormat="1" x14ac:dyDescent="0.25">
      <c r="A8" s="8">
        <v>2006</v>
      </c>
      <c r="B8" s="9">
        <v>33467.699999999997</v>
      </c>
      <c r="C8" s="9">
        <v>5546.7</v>
      </c>
      <c r="D8" s="9">
        <v>32690.9</v>
      </c>
      <c r="E8" s="9">
        <v>71705.3</v>
      </c>
      <c r="F8" s="10">
        <v>10538114.503</v>
      </c>
      <c r="G8" s="11">
        <v>0.68043766253998161</v>
      </c>
    </row>
    <row r="9" spans="1:7" x14ac:dyDescent="0.25">
      <c r="A9" s="3">
        <v>2007</v>
      </c>
      <c r="B9" s="4">
        <v>36255.9</v>
      </c>
      <c r="C9" s="4">
        <v>4175.5</v>
      </c>
      <c r="D9" s="4">
        <v>33813.5</v>
      </c>
      <c r="E9" s="4">
        <v>74244.899999999994</v>
      </c>
      <c r="F9" s="5">
        <v>11403263.293</v>
      </c>
      <c r="G9" s="6">
        <v>0.65108467718688845</v>
      </c>
    </row>
    <row r="10" spans="1:7" x14ac:dyDescent="0.25">
      <c r="A10" s="3">
        <v>2008</v>
      </c>
      <c r="B10" s="13">
        <v>43829</v>
      </c>
      <c r="C10" s="13" t="s">
        <v>8</v>
      </c>
      <c r="D10" s="13" t="s">
        <v>8</v>
      </c>
      <c r="E10" s="13">
        <v>43829</v>
      </c>
      <c r="F10" s="13">
        <v>12256863.469000001</v>
      </c>
      <c r="G10" s="6">
        <v>0.35758740489238616</v>
      </c>
    </row>
    <row r="11" spans="1:7" x14ac:dyDescent="0.25">
      <c r="A11" s="3">
        <v>2009</v>
      </c>
      <c r="B11" s="13">
        <v>45822.3</v>
      </c>
      <c r="C11" s="13">
        <v>5714.6</v>
      </c>
      <c r="D11" s="13">
        <v>41369.5</v>
      </c>
      <c r="E11" s="13">
        <v>92906.4</v>
      </c>
      <c r="F11" s="13">
        <v>12093889.909</v>
      </c>
      <c r="G11" s="6">
        <v>0.7682094073872886</v>
      </c>
    </row>
    <row r="12" spans="1:7" x14ac:dyDescent="0.25">
      <c r="A12" s="3">
        <v>2010</v>
      </c>
      <c r="B12" s="13">
        <v>54436</v>
      </c>
      <c r="C12" s="13" t="s">
        <v>8</v>
      </c>
      <c r="D12" s="13" t="s">
        <v>8</v>
      </c>
      <c r="E12" s="13">
        <v>54436</v>
      </c>
      <c r="F12" s="13">
        <v>13282061.034</v>
      </c>
      <c r="G12" s="6">
        <v>0.40984603112914741</v>
      </c>
    </row>
    <row r="13" spans="1:7" x14ac:dyDescent="0.25">
      <c r="A13" s="3">
        <v>2011</v>
      </c>
      <c r="B13" s="4">
        <v>57607.8</v>
      </c>
      <c r="C13" s="4">
        <v>5969.5</v>
      </c>
      <c r="D13" s="4">
        <v>47488</v>
      </c>
      <c r="E13" s="4">
        <v>111065.3</v>
      </c>
      <c r="F13" s="5">
        <v>14550013.913000001</v>
      </c>
      <c r="G13" s="6">
        <v>0.76333466527318228</v>
      </c>
    </row>
    <row r="14" spans="1:7" x14ac:dyDescent="0.25">
      <c r="A14" s="3">
        <v>2012</v>
      </c>
      <c r="B14" s="4">
        <v>61851.5</v>
      </c>
      <c r="C14" s="4">
        <v>3727.1</v>
      </c>
      <c r="D14" s="4">
        <v>46667.1</v>
      </c>
      <c r="E14" s="4">
        <v>112245.8</v>
      </c>
      <c r="F14" s="5">
        <v>15626906.635</v>
      </c>
      <c r="G14" s="6">
        <v>0.71883263094150551</v>
      </c>
    </row>
    <row r="15" spans="1:7" x14ac:dyDescent="0.25">
      <c r="A15" s="14">
        <v>2013</v>
      </c>
      <c r="B15" s="15">
        <v>68037.3</v>
      </c>
      <c r="C15" s="15">
        <v>3727.1</v>
      </c>
      <c r="D15" s="15">
        <v>47713.4</v>
      </c>
      <c r="E15" s="15">
        <v>119477.8</v>
      </c>
      <c r="F15" s="15">
        <v>16118030.635</v>
      </c>
      <c r="G15" s="16">
        <v>0.74126797935571742</v>
      </c>
    </row>
    <row r="16" spans="1:7" ht="56.25" customHeight="1" x14ac:dyDescent="0.25">
      <c r="A16" s="102" t="s">
        <v>9</v>
      </c>
      <c r="B16" s="102"/>
      <c r="C16" s="102"/>
      <c r="D16" s="102"/>
      <c r="E16" s="102"/>
      <c r="F16" s="102"/>
      <c r="G16" s="102"/>
    </row>
    <row r="17" spans="1:7" ht="57.75" customHeight="1" x14ac:dyDescent="0.25">
      <c r="A17" s="102" t="s">
        <v>10</v>
      </c>
      <c r="B17" s="102"/>
      <c r="C17" s="102"/>
      <c r="D17" s="102"/>
      <c r="E17" s="102"/>
      <c r="F17" s="102"/>
      <c r="G17" s="102"/>
    </row>
  </sheetData>
  <mergeCells count="3">
    <mergeCell ref="A1:G1"/>
    <mergeCell ref="A16:G16"/>
    <mergeCell ref="A17:G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E1"/>
    </sheetView>
  </sheetViews>
  <sheetFormatPr baseColWidth="10" defaultColWidth="10.85546875" defaultRowHeight="14.25" x14ac:dyDescent="0.25"/>
  <cols>
    <col min="1" max="1" width="10.42578125" style="7" customWidth="1"/>
    <col min="2" max="2" width="15.42578125" style="7" customWidth="1"/>
    <col min="3" max="3" width="15.42578125" style="62" customWidth="1"/>
    <col min="4" max="5" width="12.28515625" style="7" customWidth="1"/>
    <col min="6" max="16384" width="10.85546875" style="68"/>
  </cols>
  <sheetData>
    <row r="1" spans="1:5" s="1" customFormat="1" ht="39.75" customHeight="1" x14ac:dyDescent="0.25">
      <c r="A1" s="101" t="s">
        <v>134</v>
      </c>
      <c r="B1" s="101"/>
      <c r="C1" s="101"/>
      <c r="D1" s="101"/>
      <c r="E1" s="101"/>
    </row>
    <row r="2" spans="1:5" s="70" customFormat="1" ht="25.5" x14ac:dyDescent="0.25">
      <c r="A2" s="60" t="s">
        <v>1</v>
      </c>
      <c r="B2" s="60" t="s">
        <v>135</v>
      </c>
      <c r="C2" s="69" t="s">
        <v>136</v>
      </c>
      <c r="D2" s="60" t="s">
        <v>137</v>
      </c>
      <c r="E2" s="60" t="s">
        <v>138</v>
      </c>
    </row>
    <row r="3" spans="1:5" s="75" customFormat="1" ht="12" x14ac:dyDescent="0.25">
      <c r="A3" s="71">
        <v>2000</v>
      </c>
      <c r="B3" s="72">
        <v>56741</v>
      </c>
      <c r="C3" s="73">
        <v>0</v>
      </c>
      <c r="D3" s="74" t="s">
        <v>8</v>
      </c>
      <c r="E3" s="74">
        <v>56741</v>
      </c>
    </row>
    <row r="4" spans="1:5" s="75" customFormat="1" ht="12" x14ac:dyDescent="0.25">
      <c r="A4" s="71">
        <v>2001</v>
      </c>
      <c r="B4" s="72">
        <v>62175</v>
      </c>
      <c r="C4" s="73">
        <v>0</v>
      </c>
      <c r="D4" s="74" t="s">
        <v>8</v>
      </c>
      <c r="E4" s="74">
        <v>62175</v>
      </c>
    </row>
    <row r="5" spans="1:5" s="75" customFormat="1" ht="12" x14ac:dyDescent="0.25">
      <c r="A5" s="71">
        <v>2002</v>
      </c>
      <c r="B5" s="72">
        <v>63320</v>
      </c>
      <c r="C5" s="73">
        <v>0</v>
      </c>
      <c r="D5" s="74" t="s">
        <v>8</v>
      </c>
      <c r="E5" s="74">
        <v>63320</v>
      </c>
    </row>
    <row r="6" spans="1:5" s="75" customFormat="1" ht="12" x14ac:dyDescent="0.25">
      <c r="A6" s="71">
        <v>2003</v>
      </c>
      <c r="B6" s="72">
        <v>75772</v>
      </c>
      <c r="C6" s="73">
        <v>0</v>
      </c>
      <c r="D6" s="74">
        <v>2559.0561049010939</v>
      </c>
      <c r="E6" s="74">
        <v>78331.056104901101</v>
      </c>
    </row>
    <row r="7" spans="1:5" s="75" customFormat="1" ht="12" x14ac:dyDescent="0.25">
      <c r="A7" s="71">
        <v>2004</v>
      </c>
      <c r="B7" s="72">
        <v>85269</v>
      </c>
      <c r="C7" s="73">
        <v>0</v>
      </c>
      <c r="D7" s="74">
        <v>9807.1592358950729</v>
      </c>
      <c r="E7" s="74">
        <v>95076.159235895073</v>
      </c>
    </row>
    <row r="8" spans="1:5" s="75" customFormat="1" ht="12" x14ac:dyDescent="0.25">
      <c r="A8" s="71">
        <v>2005</v>
      </c>
      <c r="B8" s="72">
        <v>94987</v>
      </c>
      <c r="C8" s="73">
        <v>0</v>
      </c>
      <c r="D8" s="74">
        <v>5372.2464209250038</v>
      </c>
      <c r="E8" s="74">
        <v>100359.246420925</v>
      </c>
    </row>
    <row r="9" spans="1:5" s="75" customFormat="1" ht="12" x14ac:dyDescent="0.25">
      <c r="A9" s="71">
        <v>2006</v>
      </c>
      <c r="B9" s="72">
        <v>96814</v>
      </c>
      <c r="C9" s="73">
        <v>46664.047159938862</v>
      </c>
      <c r="D9" s="74">
        <v>5652.6360699086908</v>
      </c>
      <c r="E9" s="74">
        <v>149130.68322984755</v>
      </c>
    </row>
    <row r="10" spans="1:5" s="75" customFormat="1" ht="12" x14ac:dyDescent="0.25">
      <c r="A10" s="71">
        <v>2007</v>
      </c>
      <c r="B10" s="72">
        <v>105819</v>
      </c>
      <c r="C10" s="73">
        <v>51478.70127519012</v>
      </c>
      <c r="D10" s="74">
        <v>10984.117031951786</v>
      </c>
      <c r="E10" s="74">
        <v>168281.81830714189</v>
      </c>
    </row>
    <row r="11" spans="1:5" s="75" customFormat="1" ht="12" x14ac:dyDescent="0.25">
      <c r="A11" s="71">
        <v>2008</v>
      </c>
      <c r="B11" s="72">
        <v>148521.35252088716</v>
      </c>
      <c r="C11" s="73">
        <v>223716.12299999996</v>
      </c>
      <c r="D11" s="74">
        <v>26197.000000000004</v>
      </c>
      <c r="E11" s="74">
        <v>398434.47552088712</v>
      </c>
    </row>
    <row r="12" spans="1:5" s="75" customFormat="1" ht="12" x14ac:dyDescent="0.25">
      <c r="A12" s="71">
        <v>2009</v>
      </c>
      <c r="B12" s="72">
        <v>147555</v>
      </c>
      <c r="C12" s="73">
        <v>14617.928314800125</v>
      </c>
      <c r="D12" s="74">
        <v>6479.4542482009074</v>
      </c>
      <c r="E12" s="74">
        <v>168652.38256300101</v>
      </c>
    </row>
    <row r="13" spans="1:5" s="75" customFormat="1" ht="12" x14ac:dyDescent="0.25">
      <c r="A13" s="71">
        <v>2010</v>
      </c>
      <c r="B13" s="72">
        <v>102118</v>
      </c>
      <c r="C13" s="73">
        <v>71174.863742880683</v>
      </c>
      <c r="D13" s="74">
        <v>22340.201999460558</v>
      </c>
      <c r="E13" s="74">
        <v>195633.06574234125</v>
      </c>
    </row>
    <row r="14" spans="1:5" s="75" customFormat="1" ht="12" x14ac:dyDescent="0.25">
      <c r="A14" s="71">
        <v>2011</v>
      </c>
      <c r="B14" s="72">
        <v>101522</v>
      </c>
      <c r="C14" s="73">
        <v>147848.47592704612</v>
      </c>
      <c r="D14" s="74">
        <v>35586.481943077626</v>
      </c>
      <c r="E14" s="74">
        <v>284956.95787012373</v>
      </c>
    </row>
    <row r="15" spans="1:5" s="75" customFormat="1" ht="12" x14ac:dyDescent="0.25">
      <c r="A15" s="71">
        <v>2012</v>
      </c>
      <c r="B15" s="72">
        <v>104307</v>
      </c>
      <c r="C15" s="73">
        <v>191585.17241896942</v>
      </c>
      <c r="D15" s="76">
        <v>16564.380561978909</v>
      </c>
      <c r="E15" s="74">
        <v>312456.55298094836</v>
      </c>
    </row>
    <row r="16" spans="1:5" s="75" customFormat="1" ht="12" x14ac:dyDescent="0.25">
      <c r="A16" s="71">
        <v>2013</v>
      </c>
      <c r="B16" s="77">
        <v>111774</v>
      </c>
      <c r="C16" s="73">
        <v>87091.702507168549</v>
      </c>
      <c r="D16" s="76" t="s">
        <v>8</v>
      </c>
      <c r="E16" s="76">
        <v>198865.70250716855</v>
      </c>
    </row>
    <row r="17" spans="1:13" s="75" customFormat="1" ht="12" x14ac:dyDescent="0.25">
      <c r="A17" s="78">
        <v>2014</v>
      </c>
      <c r="B17" s="79">
        <v>116500</v>
      </c>
      <c r="C17" s="73">
        <v>12846.8</v>
      </c>
      <c r="D17" s="74" t="s">
        <v>8</v>
      </c>
      <c r="E17" s="80">
        <v>129346.8</v>
      </c>
    </row>
    <row r="18" spans="1:13" s="82" customFormat="1" ht="132.75" customHeight="1" x14ac:dyDescent="0.25">
      <c r="A18" s="124" t="s">
        <v>139</v>
      </c>
      <c r="B18" s="124"/>
      <c r="C18" s="124"/>
      <c r="D18" s="124"/>
      <c r="E18" s="124"/>
      <c r="F18" s="81"/>
      <c r="G18" s="81"/>
      <c r="H18" s="81"/>
      <c r="I18" s="81"/>
      <c r="J18" s="81"/>
      <c r="K18" s="81"/>
      <c r="L18" s="81"/>
      <c r="M18" s="81"/>
    </row>
    <row r="19" spans="1:13" ht="115.5" customHeight="1" x14ac:dyDescent="0.25">
      <c r="A19" s="125" t="s">
        <v>140</v>
      </c>
      <c r="B19" s="125"/>
      <c r="C19" s="125"/>
      <c r="D19" s="125"/>
      <c r="E19" s="125"/>
      <c r="F19" s="17"/>
      <c r="G19" s="17"/>
      <c r="H19" s="17"/>
      <c r="I19" s="17"/>
      <c r="J19" s="17"/>
      <c r="K19" s="17"/>
      <c r="L19" s="17"/>
      <c r="M19" s="17"/>
    </row>
    <row r="20" spans="1:13" x14ac:dyDescent="0.25">
      <c r="A20" s="36"/>
      <c r="B20" s="36"/>
      <c r="C20" s="36"/>
      <c r="D20" s="36"/>
      <c r="E20" s="36"/>
      <c r="F20" s="17"/>
      <c r="G20" s="17"/>
      <c r="H20" s="17"/>
      <c r="I20" s="17"/>
      <c r="J20" s="17"/>
      <c r="K20" s="17"/>
      <c r="L20" s="17"/>
      <c r="M20" s="17"/>
    </row>
    <row r="21" spans="1:13" x14ac:dyDescent="0.25">
      <c r="A21" s="36"/>
      <c r="B21" s="36"/>
      <c r="C21" s="36"/>
      <c r="D21" s="36"/>
      <c r="E21" s="36"/>
      <c r="F21" s="17"/>
      <c r="G21" s="17"/>
      <c r="H21" s="17"/>
      <c r="I21" s="17"/>
      <c r="J21" s="17"/>
      <c r="K21" s="17"/>
      <c r="L21" s="17"/>
      <c r="M21" s="17"/>
    </row>
  </sheetData>
  <mergeCells count="3">
    <mergeCell ref="A1:E1"/>
    <mergeCell ref="A18:E18"/>
    <mergeCell ref="A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16" sqref="A16:D16"/>
    </sheetView>
  </sheetViews>
  <sheetFormatPr baseColWidth="10" defaultRowHeight="15" x14ac:dyDescent="0.25"/>
  <cols>
    <col min="1" max="1" width="11.42578125" style="59"/>
    <col min="2" max="2" width="13.28515625" style="59" customWidth="1"/>
    <col min="3" max="3" width="12.7109375" style="59" customWidth="1"/>
    <col min="4" max="4" width="21.5703125" style="59" customWidth="1"/>
    <col min="5" max="16384" width="11.42578125" style="59"/>
  </cols>
  <sheetData>
    <row r="1" spans="1:10" ht="78.75" customHeight="1" x14ac:dyDescent="0.25">
      <c r="A1" s="118" t="s">
        <v>141</v>
      </c>
      <c r="B1" s="118"/>
      <c r="C1" s="118"/>
      <c r="D1" s="118"/>
      <c r="G1" s="83"/>
      <c r="H1" s="83"/>
      <c r="I1" s="83"/>
      <c r="J1" s="83"/>
    </row>
    <row r="2" spans="1:10" ht="55.5" customHeight="1" x14ac:dyDescent="0.25">
      <c r="A2" s="69" t="s">
        <v>1</v>
      </c>
      <c r="B2" s="69" t="s">
        <v>142</v>
      </c>
      <c r="C2" s="69" t="s">
        <v>143</v>
      </c>
      <c r="D2" s="69" t="s">
        <v>144</v>
      </c>
      <c r="G2" s="84"/>
      <c r="H2" s="84"/>
      <c r="I2" s="84"/>
      <c r="J2" s="84"/>
    </row>
    <row r="3" spans="1:10" x14ac:dyDescent="0.25">
      <c r="A3" s="85">
        <v>2003</v>
      </c>
      <c r="B3" s="86">
        <v>44806.913</v>
      </c>
      <c r="C3" s="86">
        <v>7302820.9689999996</v>
      </c>
      <c r="D3" s="87">
        <f>(B3/C3)*100</f>
        <v>0.61355622971181178</v>
      </c>
      <c r="G3" s="85"/>
      <c r="H3" s="86"/>
      <c r="I3" s="86"/>
      <c r="J3" s="88"/>
    </row>
    <row r="4" spans="1:10" x14ac:dyDescent="0.25">
      <c r="A4" s="85">
        <v>2004</v>
      </c>
      <c r="B4" s="86">
        <v>50176.589</v>
      </c>
      <c r="C4" s="86">
        <v>8299895.4570000004</v>
      </c>
      <c r="D4" s="87">
        <f t="shared" ref="D4:D15" si="0">(B4/C4)*100</f>
        <v>0.60454483143738713</v>
      </c>
      <c r="G4" s="85"/>
      <c r="H4" s="86"/>
      <c r="I4" s="86"/>
      <c r="J4" s="88"/>
    </row>
    <row r="5" spans="1:10" x14ac:dyDescent="0.25">
      <c r="A5" s="85">
        <v>2005</v>
      </c>
      <c r="B5" s="86">
        <v>57009.281999999999</v>
      </c>
      <c r="C5" s="86">
        <v>9028898.5360000003</v>
      </c>
      <c r="D5" s="87">
        <f t="shared" si="0"/>
        <v>0.63140904477653326</v>
      </c>
      <c r="G5" s="85"/>
      <c r="H5" s="86"/>
      <c r="I5" s="86"/>
      <c r="J5" s="88"/>
    </row>
    <row r="6" spans="1:10" x14ac:dyDescent="0.25">
      <c r="A6" s="85">
        <v>2006</v>
      </c>
      <c r="B6" s="86">
        <v>64796.161</v>
      </c>
      <c r="C6" s="86">
        <v>10120002.642999999</v>
      </c>
      <c r="D6" s="87">
        <f t="shared" si="0"/>
        <v>0.6402781035321119</v>
      </c>
      <c r="G6" s="85"/>
      <c r="H6" s="86"/>
      <c r="I6" s="86"/>
      <c r="J6" s="88"/>
    </row>
    <row r="7" spans="1:10" x14ac:dyDescent="0.25">
      <c r="A7" s="85">
        <v>2007</v>
      </c>
      <c r="B7" s="86">
        <v>80256.225999999995</v>
      </c>
      <c r="C7" s="86">
        <v>10962144.164000001</v>
      </c>
      <c r="D7" s="87">
        <f t="shared" si="0"/>
        <v>0.73212160686194738</v>
      </c>
      <c r="G7" s="85"/>
      <c r="H7" s="86"/>
      <c r="I7" s="86"/>
      <c r="J7" s="88"/>
    </row>
    <row r="8" spans="1:10" x14ac:dyDescent="0.25">
      <c r="A8" s="85">
        <v>2008</v>
      </c>
      <c r="B8" s="86">
        <v>97065.767999999996</v>
      </c>
      <c r="C8" s="86">
        <v>11941199.469000001</v>
      </c>
      <c r="D8" s="87">
        <f t="shared" si="0"/>
        <v>0.81286447188147204</v>
      </c>
      <c r="G8" s="85"/>
      <c r="H8" s="86"/>
      <c r="I8" s="86"/>
      <c r="J8" s="88"/>
    </row>
    <row r="9" spans="1:10" x14ac:dyDescent="0.25">
      <c r="A9" s="85">
        <v>2009</v>
      </c>
      <c r="B9" s="86">
        <v>121004.03</v>
      </c>
      <c r="C9" s="86">
        <v>11568456.421</v>
      </c>
      <c r="D9" s="87">
        <f t="shared" si="0"/>
        <v>1.0459825027334129</v>
      </c>
      <c r="G9" s="85"/>
      <c r="H9" s="86"/>
      <c r="I9" s="86"/>
      <c r="J9" s="88"/>
    </row>
    <row r="10" spans="1:10" x14ac:dyDescent="0.25">
      <c r="A10" s="85">
        <v>2010</v>
      </c>
      <c r="B10" s="86">
        <v>126176.09600000001</v>
      </c>
      <c r="C10" s="86">
        <v>12723475.302999999</v>
      </c>
      <c r="D10" s="87">
        <f t="shared" si="0"/>
        <v>0.99167949789826393</v>
      </c>
      <c r="G10" s="85"/>
      <c r="H10" s="86"/>
      <c r="I10" s="86"/>
      <c r="J10" s="88"/>
    </row>
    <row r="11" spans="1:10" x14ac:dyDescent="0.25">
      <c r="A11" s="85">
        <v>2011</v>
      </c>
      <c r="B11" s="86">
        <v>145940.60699999999</v>
      </c>
      <c r="C11" s="86">
        <v>14021256.689999999</v>
      </c>
      <c r="D11" s="87">
        <f t="shared" si="0"/>
        <v>1.0408525442950149</v>
      </c>
      <c r="G11" s="85"/>
      <c r="H11" s="86"/>
      <c r="I11" s="86"/>
      <c r="J11" s="88"/>
    </row>
    <row r="12" spans="1:10" x14ac:dyDescent="0.25">
      <c r="A12" s="85">
        <v>2012</v>
      </c>
      <c r="B12" s="86">
        <v>146936.23699999999</v>
      </c>
      <c r="C12" s="86">
        <v>15116997.796</v>
      </c>
      <c r="D12" s="87">
        <f t="shared" si="0"/>
        <v>0.97199350679855057</v>
      </c>
      <c r="G12" s="85"/>
      <c r="H12" s="86"/>
      <c r="I12" s="86"/>
      <c r="J12" s="88"/>
    </row>
    <row r="13" spans="1:10" x14ac:dyDescent="0.25">
      <c r="A13" s="85">
        <v>2013</v>
      </c>
      <c r="B13" s="86">
        <v>143291.14199999999</v>
      </c>
      <c r="C13" s="86">
        <v>15444777.664000001</v>
      </c>
      <c r="D13" s="87">
        <f t="shared" si="0"/>
        <v>0.92776435580549121</v>
      </c>
      <c r="G13" s="85"/>
      <c r="H13" s="86"/>
      <c r="I13" s="86"/>
      <c r="J13" s="88"/>
    </row>
    <row r="14" spans="1:10" x14ac:dyDescent="0.25">
      <c r="A14" s="85">
        <v>2014</v>
      </c>
      <c r="B14" s="86">
        <v>146883.95800000001</v>
      </c>
      <c r="C14" s="86">
        <v>16314300.332</v>
      </c>
      <c r="D14" s="87">
        <f t="shared" si="0"/>
        <v>0.90033869066325589</v>
      </c>
      <c r="G14" s="85"/>
      <c r="H14" s="86"/>
      <c r="I14" s="86"/>
      <c r="J14" s="88"/>
    </row>
    <row r="15" spans="1:10" x14ac:dyDescent="0.25">
      <c r="A15" s="85">
        <v>2015</v>
      </c>
      <c r="B15" s="86">
        <v>141933.01199999999</v>
      </c>
      <c r="C15" s="86">
        <v>17126791.015999999</v>
      </c>
      <c r="D15" s="87">
        <f t="shared" si="0"/>
        <v>0.82871923799037961</v>
      </c>
      <c r="G15" s="85"/>
      <c r="H15" s="86"/>
      <c r="I15" s="86"/>
      <c r="J15" s="88"/>
    </row>
    <row r="16" spans="1:10" ht="126.75" customHeight="1" x14ac:dyDescent="0.25">
      <c r="A16" s="126" t="s">
        <v>146</v>
      </c>
      <c r="B16" s="126"/>
      <c r="C16" s="126"/>
      <c r="D16" s="126"/>
      <c r="G16" s="89"/>
      <c r="H16" s="86"/>
      <c r="I16" s="86"/>
      <c r="J16" s="88"/>
    </row>
    <row r="17" spans="1:10" ht="66" customHeight="1" x14ac:dyDescent="0.25">
      <c r="A17" s="102" t="s">
        <v>145</v>
      </c>
      <c r="B17" s="102"/>
      <c r="C17" s="102"/>
      <c r="D17" s="102"/>
      <c r="G17" s="90"/>
      <c r="H17" s="90"/>
      <c r="I17" s="90"/>
      <c r="J17" s="90"/>
    </row>
    <row r="18" spans="1:10" x14ac:dyDescent="0.25">
      <c r="A18" s="82"/>
      <c r="B18" s="82"/>
      <c r="C18" s="82"/>
      <c r="D18" s="82"/>
      <c r="G18" s="91"/>
      <c r="H18" s="91"/>
      <c r="I18" s="91"/>
      <c r="J18" s="91"/>
    </row>
    <row r="19" spans="1:10" x14ac:dyDescent="0.25">
      <c r="A19" s="92"/>
      <c r="B19" s="92"/>
      <c r="C19" s="92"/>
      <c r="D19" s="93"/>
      <c r="G19" s="91"/>
      <c r="H19" s="91"/>
      <c r="I19" s="91"/>
      <c r="J19" s="91"/>
    </row>
    <row r="20" spans="1:10" x14ac:dyDescent="0.25">
      <c r="A20" s="94"/>
      <c r="B20" s="95"/>
      <c r="C20" s="96"/>
      <c r="D20" s="96"/>
      <c r="G20" s="91"/>
      <c r="H20" s="91"/>
      <c r="I20" s="91"/>
      <c r="J20" s="91"/>
    </row>
    <row r="21" spans="1:10" x14ac:dyDescent="0.25">
      <c r="A21" s="94"/>
      <c r="B21" s="97"/>
      <c r="C21" s="98"/>
      <c r="D21" s="99"/>
      <c r="G21" s="91"/>
      <c r="H21" s="91"/>
      <c r="I21" s="91"/>
      <c r="J21" s="91"/>
    </row>
    <row r="22" spans="1:10" x14ac:dyDescent="0.25">
      <c r="A22" s="94"/>
      <c r="B22" s="97"/>
      <c r="C22" s="98"/>
      <c r="D22" s="99"/>
    </row>
    <row r="23" spans="1:10" x14ac:dyDescent="0.25">
      <c r="A23" s="94"/>
      <c r="B23" s="97"/>
      <c r="C23" s="98"/>
      <c r="D23" s="99"/>
    </row>
    <row r="24" spans="1:10" x14ac:dyDescent="0.25">
      <c r="A24" s="94"/>
      <c r="B24" s="97"/>
      <c r="C24" s="98"/>
      <c r="D24" s="99"/>
    </row>
    <row r="25" spans="1:10" x14ac:dyDescent="0.25">
      <c r="A25" s="94"/>
      <c r="B25" s="97"/>
      <c r="C25" s="98"/>
      <c r="D25" s="99"/>
    </row>
    <row r="26" spans="1:10" x14ac:dyDescent="0.25">
      <c r="A26" s="94"/>
      <c r="B26" s="97"/>
      <c r="C26" s="98"/>
      <c r="D26" s="99"/>
    </row>
    <row r="27" spans="1:10" x14ac:dyDescent="0.25">
      <c r="A27" s="94"/>
      <c r="B27" s="97"/>
      <c r="C27" s="98"/>
      <c r="D27" s="99"/>
    </row>
    <row r="28" spans="1:10" x14ac:dyDescent="0.25">
      <c r="A28" s="100"/>
      <c r="B28" s="97"/>
      <c r="C28" s="98"/>
      <c r="D28" s="99"/>
    </row>
  </sheetData>
  <mergeCells count="3">
    <mergeCell ref="A1:D1"/>
    <mergeCell ref="A16:D16"/>
    <mergeCell ref="A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1"/>
    </sheetView>
  </sheetViews>
  <sheetFormatPr baseColWidth="10" defaultRowHeight="14.25" x14ac:dyDescent="0.25"/>
  <cols>
    <col min="1" max="1" width="35.85546875" style="17" customWidth="1"/>
    <col min="2" max="2" width="11.7109375" style="17" customWidth="1"/>
    <col min="3" max="3" width="18" style="17" customWidth="1"/>
    <col min="4" max="4" width="12.140625" style="17" customWidth="1"/>
    <col min="5" max="5" width="18" style="17" customWidth="1"/>
    <col min="6" max="6" width="11" style="17" customWidth="1"/>
    <col min="7" max="7" width="18" style="17" customWidth="1"/>
    <col min="8" max="16384" width="11.42578125" style="17"/>
  </cols>
  <sheetData>
    <row r="1" spans="1:7" ht="39" customHeight="1" x14ac:dyDescent="0.25">
      <c r="A1" s="104" t="s">
        <v>11</v>
      </c>
      <c r="B1" s="104"/>
      <c r="C1" s="104"/>
      <c r="D1" s="104"/>
      <c r="E1" s="104"/>
      <c r="F1" s="104"/>
      <c r="G1" s="104"/>
    </row>
    <row r="2" spans="1:7" ht="15.75" customHeight="1" x14ac:dyDescent="0.25">
      <c r="A2" s="105" t="s">
        <v>12</v>
      </c>
      <c r="B2" s="107">
        <v>2013</v>
      </c>
      <c r="C2" s="107"/>
      <c r="D2" s="107">
        <v>2014</v>
      </c>
      <c r="E2" s="107"/>
      <c r="F2" s="107">
        <v>2015</v>
      </c>
      <c r="G2" s="107"/>
    </row>
    <row r="3" spans="1:7" x14ac:dyDescent="0.25">
      <c r="A3" s="106"/>
      <c r="B3" s="18" t="s">
        <v>13</v>
      </c>
      <c r="C3" s="18" t="s">
        <v>14</v>
      </c>
      <c r="D3" s="18" t="s">
        <v>13</v>
      </c>
      <c r="E3" s="18" t="s">
        <v>14</v>
      </c>
      <c r="F3" s="18" t="s">
        <v>13</v>
      </c>
      <c r="G3" s="18" t="s">
        <v>14</v>
      </c>
    </row>
    <row r="4" spans="1:7" x14ac:dyDescent="0.25">
      <c r="A4" s="19" t="s">
        <v>15</v>
      </c>
      <c r="B4" s="13">
        <v>233309</v>
      </c>
      <c r="C4" s="20">
        <v>33.549848290936282</v>
      </c>
      <c r="D4" s="13">
        <v>240308</v>
      </c>
      <c r="E4" s="20">
        <v>30.958948229549804</v>
      </c>
      <c r="F4" s="13">
        <v>242823</v>
      </c>
      <c r="G4" s="20">
        <f t="shared" ref="G4:G13" si="0">(F4/SUM($F$4:$F$16))*100</f>
        <v>31.357976543149292</v>
      </c>
    </row>
    <row r="5" spans="1:7" x14ac:dyDescent="0.25">
      <c r="A5" s="21" t="s">
        <v>16</v>
      </c>
      <c r="B5" s="13">
        <v>124747</v>
      </c>
      <c r="C5" s="20">
        <v>17.938626134222975</v>
      </c>
      <c r="D5" s="13">
        <v>124920</v>
      </c>
      <c r="E5" s="20">
        <v>16.09347925510329</v>
      </c>
      <c r="F5" s="13">
        <v>120388</v>
      </c>
      <c r="G5" s="20">
        <f t="shared" si="0"/>
        <v>15.546814264203379</v>
      </c>
    </row>
    <row r="6" spans="1:7" x14ac:dyDescent="0.25">
      <c r="A6" s="21" t="s">
        <v>17</v>
      </c>
      <c r="B6" s="13">
        <v>97349</v>
      </c>
      <c r="C6" s="20">
        <v>13.998792079492672</v>
      </c>
      <c r="D6" s="13">
        <v>154324</v>
      </c>
      <c r="E6" s="20">
        <v>19.881604967695807</v>
      </c>
      <c r="F6" s="13">
        <v>144443</v>
      </c>
      <c r="G6" s="20">
        <f t="shared" si="0"/>
        <v>18.653258570325352</v>
      </c>
    </row>
    <row r="7" spans="1:7" ht="24" x14ac:dyDescent="0.25">
      <c r="A7" s="21" t="s">
        <v>18</v>
      </c>
      <c r="B7" s="13">
        <v>72952</v>
      </c>
      <c r="C7" s="20">
        <v>10.490502006010843</v>
      </c>
      <c r="D7" s="13">
        <v>77329</v>
      </c>
      <c r="E7" s="20">
        <v>9.9623171415136262</v>
      </c>
      <c r="F7" s="13">
        <v>77963</v>
      </c>
      <c r="G7" s="20">
        <f t="shared" si="0"/>
        <v>10.068082204871647</v>
      </c>
    </row>
    <row r="8" spans="1:7" x14ac:dyDescent="0.25">
      <c r="A8" s="21" t="s">
        <v>19</v>
      </c>
      <c r="B8" s="13">
        <v>58883</v>
      </c>
      <c r="C8" s="20">
        <v>8.4673789562991608</v>
      </c>
      <c r="D8" s="13">
        <v>58883</v>
      </c>
      <c r="E8" s="20">
        <v>7.5859136965917955</v>
      </c>
      <c r="F8" s="13">
        <v>58883</v>
      </c>
      <c r="G8" s="20">
        <f t="shared" si="0"/>
        <v>7.6041055945699529</v>
      </c>
    </row>
    <row r="9" spans="1:7" x14ac:dyDescent="0.25">
      <c r="A9" s="21" t="s">
        <v>20</v>
      </c>
      <c r="B9" s="13">
        <v>55106</v>
      </c>
      <c r="C9" s="20">
        <v>7.9242461281833734</v>
      </c>
      <c r="D9" s="13">
        <v>60473</v>
      </c>
      <c r="E9" s="20">
        <v>7.7907538504151557</v>
      </c>
      <c r="F9" s="13">
        <v>62579</v>
      </c>
      <c r="G9" s="20">
        <f t="shared" si="0"/>
        <v>8.0814042083894027</v>
      </c>
    </row>
    <row r="10" spans="1:7" x14ac:dyDescent="0.25">
      <c r="A10" s="21" t="s">
        <v>21</v>
      </c>
      <c r="B10" s="13">
        <v>17328</v>
      </c>
      <c r="C10" s="20">
        <v>2.4917674465423278</v>
      </c>
      <c r="D10" s="13">
        <v>20794</v>
      </c>
      <c r="E10" s="20">
        <v>2.6788969550962038</v>
      </c>
      <c r="F10" s="13">
        <v>24341</v>
      </c>
      <c r="G10" s="20">
        <f t="shared" si="0"/>
        <v>3.1433781274294317</v>
      </c>
    </row>
    <row r="11" spans="1:7" x14ac:dyDescent="0.25">
      <c r="A11" s="21" t="s">
        <v>22</v>
      </c>
      <c r="B11" s="13">
        <v>14305</v>
      </c>
      <c r="C11" s="20">
        <v>2.0570598639651427</v>
      </c>
      <c r="D11" s="13">
        <v>16413</v>
      </c>
      <c r="E11" s="20">
        <v>2.1144914746558623</v>
      </c>
      <c r="F11" s="13">
        <v>17714</v>
      </c>
      <c r="G11" s="20">
        <f t="shared" si="0"/>
        <v>2.2875724148262173</v>
      </c>
    </row>
    <row r="12" spans="1:7" x14ac:dyDescent="0.25">
      <c r="A12" s="21" t="s">
        <v>23</v>
      </c>
      <c r="B12" s="13">
        <v>8163</v>
      </c>
      <c r="C12" s="20">
        <v>1.1738398930127549</v>
      </c>
      <c r="D12" s="13">
        <v>8207</v>
      </c>
      <c r="E12" s="20">
        <v>1.0573101524706428</v>
      </c>
      <c r="F12" s="13">
        <v>8423</v>
      </c>
      <c r="G12" s="20">
        <f t="shared" si="0"/>
        <v>1.0877397792752188</v>
      </c>
    </row>
    <row r="13" spans="1:7" x14ac:dyDescent="0.25">
      <c r="A13" s="21" t="s">
        <v>24</v>
      </c>
      <c r="B13" s="13">
        <v>4284</v>
      </c>
      <c r="C13" s="20">
        <v>0.61603945873657273</v>
      </c>
      <c r="D13" s="13">
        <v>5489</v>
      </c>
      <c r="E13" s="20">
        <v>0.70714943668957697</v>
      </c>
      <c r="F13" s="13">
        <v>6618</v>
      </c>
      <c r="G13" s="20">
        <f t="shared" si="0"/>
        <v>0.85464345948514775</v>
      </c>
    </row>
    <row r="14" spans="1:7" x14ac:dyDescent="0.25">
      <c r="A14" s="21" t="s">
        <v>25</v>
      </c>
      <c r="B14" s="13">
        <v>5941</v>
      </c>
      <c r="C14" s="20">
        <v>0.44693058771084682</v>
      </c>
      <c r="D14" s="13">
        <v>5941</v>
      </c>
      <c r="E14" s="20">
        <v>0.52047435311092927</v>
      </c>
      <c r="F14" s="13">
        <v>7024</v>
      </c>
      <c r="G14" s="20">
        <v>0.91078956274580225</v>
      </c>
    </row>
    <row r="15" spans="1:7" x14ac:dyDescent="0.25">
      <c r="A15" s="21" t="s">
        <v>26</v>
      </c>
      <c r="B15" s="13">
        <v>2396</v>
      </c>
      <c r="C15" s="20">
        <v>0.34454494470887675</v>
      </c>
      <c r="D15" s="13">
        <v>2403</v>
      </c>
      <c r="E15" s="20">
        <v>0.30957917587266415</v>
      </c>
      <c r="F15" s="13">
        <v>2414</v>
      </c>
      <c r="G15" s="20">
        <f>(F15/SUM($F$4:$F$16))*100</f>
        <v>0.31174211411259389</v>
      </c>
    </row>
    <row r="16" spans="1:7" ht="24" x14ac:dyDescent="0.25">
      <c r="A16" s="21" t="s">
        <v>27</v>
      </c>
      <c r="B16" s="13">
        <v>647</v>
      </c>
      <c r="C16" s="20">
        <v>9.3038639076228419E-2</v>
      </c>
      <c r="D16" s="13">
        <v>731</v>
      </c>
      <c r="E16" s="20">
        <v>9.4174938644576572E-2</v>
      </c>
      <c r="F16" s="13">
        <v>745</v>
      </c>
      <c r="G16" s="20">
        <f>(F16/SUM($F$4:$F$16))*100</f>
        <v>9.6208730328865968E-2</v>
      </c>
    </row>
    <row r="17" spans="1:7" x14ac:dyDescent="0.25">
      <c r="A17" s="22" t="s">
        <v>28</v>
      </c>
      <c r="B17" s="23">
        <v>695410</v>
      </c>
      <c r="C17" s="23">
        <v>100</v>
      </c>
      <c r="D17" s="23">
        <v>776215</v>
      </c>
      <c r="E17" s="23">
        <v>100</v>
      </c>
      <c r="F17" s="23">
        <f>SUM(F4:F16)</f>
        <v>774358</v>
      </c>
      <c r="G17" s="24">
        <f>SUM(G4:G16)</f>
        <v>100.0037155737123</v>
      </c>
    </row>
    <row r="18" spans="1:7" ht="55.5" customHeight="1" x14ac:dyDescent="0.25">
      <c r="A18" s="103" t="s">
        <v>29</v>
      </c>
      <c r="B18" s="103"/>
      <c r="C18" s="103"/>
      <c r="D18" s="103"/>
      <c r="E18" s="103"/>
      <c r="F18" s="103"/>
      <c r="G18" s="103"/>
    </row>
  </sheetData>
  <mergeCells count="6">
    <mergeCell ref="A18:G18"/>
    <mergeCell ref="A1:G1"/>
    <mergeCell ref="A2:A3"/>
    <mergeCell ref="B2:C2"/>
    <mergeCell ref="D2:E2"/>
    <mergeCell ref="F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baseColWidth="10" defaultRowHeight="15" x14ac:dyDescent="0.25"/>
  <cols>
    <col min="1" max="1" width="47.85546875" customWidth="1"/>
    <col min="2" max="4" width="9.28515625" customWidth="1"/>
  </cols>
  <sheetData>
    <row r="1" spans="1:4" ht="38.25" customHeight="1" x14ac:dyDescent="0.25">
      <c r="A1" s="104" t="s">
        <v>30</v>
      </c>
      <c r="B1" s="104"/>
      <c r="C1" s="104"/>
      <c r="D1" s="104"/>
    </row>
    <row r="2" spans="1:4" x14ac:dyDescent="0.25">
      <c r="A2" s="25" t="s">
        <v>31</v>
      </c>
      <c r="B2" s="18">
        <v>2013</v>
      </c>
      <c r="C2" s="18">
        <v>2014</v>
      </c>
      <c r="D2" s="18">
        <v>2015</v>
      </c>
    </row>
    <row r="3" spans="1:4" x14ac:dyDescent="0.25">
      <c r="A3" s="26" t="s">
        <v>32</v>
      </c>
      <c r="B3" s="27">
        <v>14416</v>
      </c>
      <c r="C3" s="27">
        <v>14054</v>
      </c>
      <c r="D3" s="27">
        <v>14477</v>
      </c>
    </row>
    <row r="4" spans="1:4" x14ac:dyDescent="0.25">
      <c r="A4" s="26" t="s">
        <v>16</v>
      </c>
      <c r="B4" s="27">
        <v>770</v>
      </c>
      <c r="C4" s="27">
        <v>797</v>
      </c>
      <c r="D4" s="27">
        <v>958</v>
      </c>
    </row>
    <row r="5" spans="1:4" x14ac:dyDescent="0.25">
      <c r="A5" s="26" t="s">
        <v>20</v>
      </c>
      <c r="B5" s="27">
        <v>4456</v>
      </c>
      <c r="C5" s="27">
        <v>4237</v>
      </c>
      <c r="D5" s="27">
        <v>4724</v>
      </c>
    </row>
    <row r="6" spans="1:4" x14ac:dyDescent="0.25">
      <c r="A6" s="26" t="s">
        <v>33</v>
      </c>
      <c r="B6" s="27">
        <v>1437</v>
      </c>
      <c r="C6" s="27">
        <v>1604</v>
      </c>
      <c r="D6" s="27">
        <v>4111</v>
      </c>
    </row>
    <row r="7" spans="1:4" x14ac:dyDescent="0.25">
      <c r="A7" s="26" t="s">
        <v>34</v>
      </c>
      <c r="B7" s="27">
        <v>1762</v>
      </c>
      <c r="C7" s="27">
        <v>1856</v>
      </c>
      <c r="D7" s="27">
        <v>1962</v>
      </c>
    </row>
    <row r="8" spans="1:4" x14ac:dyDescent="0.25">
      <c r="A8" s="28" t="s">
        <v>28</v>
      </c>
      <c r="B8" s="29">
        <v>22841</v>
      </c>
      <c r="C8" s="29">
        <v>22548</v>
      </c>
      <c r="D8" s="29">
        <v>26233</v>
      </c>
    </row>
    <row r="9" spans="1:4" ht="51" customHeight="1" x14ac:dyDescent="0.25">
      <c r="A9" s="108" t="s">
        <v>35</v>
      </c>
      <c r="B9" s="108"/>
      <c r="C9" s="108"/>
      <c r="D9" s="108"/>
    </row>
  </sheetData>
  <mergeCells count="2">
    <mergeCell ref="A1:D1"/>
    <mergeCell ref="A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baseColWidth="10" defaultRowHeight="15" x14ac:dyDescent="0.25"/>
  <cols>
    <col min="1" max="1" width="39.42578125" bestFit="1" customWidth="1"/>
    <col min="2" max="4" width="9.5703125" customWidth="1"/>
  </cols>
  <sheetData>
    <row r="1" spans="1:4" ht="40.5" customHeight="1" x14ac:dyDescent="0.25">
      <c r="A1" s="104" t="s">
        <v>36</v>
      </c>
      <c r="B1" s="104"/>
      <c r="C1" s="104"/>
      <c r="D1" s="104"/>
    </row>
    <row r="2" spans="1:4" x14ac:dyDescent="0.25">
      <c r="A2" s="25" t="s">
        <v>31</v>
      </c>
      <c r="B2" s="18">
        <v>2013</v>
      </c>
      <c r="C2" s="18">
        <v>2014</v>
      </c>
      <c r="D2" s="18">
        <v>2015</v>
      </c>
    </row>
    <row r="3" spans="1:4" x14ac:dyDescent="0.25">
      <c r="A3" s="26" t="s">
        <v>37</v>
      </c>
      <c r="B3" s="27">
        <v>76539</v>
      </c>
      <c r="C3" s="27">
        <v>76445</v>
      </c>
      <c r="D3" s="27">
        <v>76592</v>
      </c>
    </row>
    <row r="4" spans="1:4" x14ac:dyDescent="0.25">
      <c r="A4" s="26" t="s">
        <v>38</v>
      </c>
      <c r="B4" s="27">
        <v>38484</v>
      </c>
      <c r="C4" s="27">
        <v>38616</v>
      </c>
      <c r="D4" s="27">
        <v>39212</v>
      </c>
    </row>
    <row r="5" spans="1:4" ht="24" x14ac:dyDescent="0.25">
      <c r="A5" s="26" t="s">
        <v>39</v>
      </c>
      <c r="B5" s="27">
        <v>12417</v>
      </c>
      <c r="C5" s="27">
        <v>10372</v>
      </c>
      <c r="D5" s="27">
        <v>11190</v>
      </c>
    </row>
    <row r="6" spans="1:4" x14ac:dyDescent="0.25">
      <c r="A6" s="26" t="s">
        <v>40</v>
      </c>
      <c r="B6" s="27">
        <v>5365</v>
      </c>
      <c r="C6" s="27">
        <v>5242</v>
      </c>
      <c r="D6" s="27">
        <v>5273</v>
      </c>
    </row>
    <row r="7" spans="1:4" ht="24" x14ac:dyDescent="0.25">
      <c r="A7" s="26" t="s">
        <v>41</v>
      </c>
      <c r="B7" s="27">
        <v>8272</v>
      </c>
      <c r="C7" s="27">
        <v>8364</v>
      </c>
      <c r="D7" s="27">
        <v>8743</v>
      </c>
    </row>
    <row r="8" spans="1:4" x14ac:dyDescent="0.25">
      <c r="A8" s="26" t="s">
        <v>42</v>
      </c>
      <c r="B8" s="27">
        <v>551</v>
      </c>
      <c r="C8" s="27">
        <v>551</v>
      </c>
      <c r="D8" s="27">
        <v>543</v>
      </c>
    </row>
    <row r="9" spans="1:4" x14ac:dyDescent="0.25">
      <c r="A9" s="26" t="s">
        <v>43</v>
      </c>
      <c r="B9" s="27">
        <v>379</v>
      </c>
      <c r="C9" s="27">
        <v>374</v>
      </c>
      <c r="D9" s="27">
        <v>382</v>
      </c>
    </row>
    <row r="10" spans="1:4" x14ac:dyDescent="0.25">
      <c r="A10" s="28" t="s">
        <v>28</v>
      </c>
      <c r="B10" s="29">
        <v>142007</v>
      </c>
      <c r="C10" s="29">
        <v>139964</v>
      </c>
      <c r="D10" s="29">
        <v>141935</v>
      </c>
    </row>
    <row r="11" spans="1:4" ht="69" customHeight="1" x14ac:dyDescent="0.25">
      <c r="A11" s="108" t="s">
        <v>44</v>
      </c>
      <c r="B11" s="108"/>
      <c r="C11" s="108"/>
      <c r="D11" s="108"/>
    </row>
  </sheetData>
  <mergeCells count="2">
    <mergeCell ref="A1:D1"/>
    <mergeCell ref="A11:D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D1"/>
    </sheetView>
  </sheetViews>
  <sheetFormatPr baseColWidth="10" defaultRowHeight="14.25" x14ac:dyDescent="0.2"/>
  <cols>
    <col min="1" max="1" width="11.42578125" style="30"/>
    <col min="2" max="2" width="19.140625" style="30" customWidth="1"/>
    <col min="3" max="3" width="17.28515625" style="30" customWidth="1"/>
    <col min="4" max="4" width="25" style="30" customWidth="1"/>
    <col min="5" max="16384" width="11.42578125" style="30"/>
  </cols>
  <sheetData>
    <row r="1" spans="1:4" ht="40.5" customHeight="1" x14ac:dyDescent="0.2">
      <c r="A1" s="104" t="s">
        <v>45</v>
      </c>
      <c r="B1" s="104"/>
      <c r="C1" s="104"/>
      <c r="D1" s="104"/>
    </row>
    <row r="2" spans="1:4" s="32" customFormat="1" ht="32.25" customHeight="1" x14ac:dyDescent="0.2">
      <c r="A2" s="25" t="s">
        <v>1</v>
      </c>
      <c r="B2" s="18" t="s">
        <v>46</v>
      </c>
      <c r="C2" s="31" t="s">
        <v>47</v>
      </c>
      <c r="D2" s="2" t="s">
        <v>48</v>
      </c>
    </row>
    <row r="3" spans="1:4" x14ac:dyDescent="0.2">
      <c r="A3" s="33">
        <v>1999</v>
      </c>
      <c r="B3" s="27">
        <v>5539866.3337500002</v>
      </c>
      <c r="C3" s="27">
        <v>133181.57703109327</v>
      </c>
      <c r="D3" s="34">
        <v>2.4040575892548857</v>
      </c>
    </row>
    <row r="4" spans="1:4" x14ac:dyDescent="0.2">
      <c r="A4" s="33">
        <v>2000</v>
      </c>
      <c r="B4" s="27">
        <v>6464301.7189999996</v>
      </c>
      <c r="C4" s="27">
        <v>173198.86798451742</v>
      </c>
      <c r="D4" s="34">
        <v>2.6793128711094654</v>
      </c>
    </row>
    <row r="5" spans="1:4" x14ac:dyDescent="0.2">
      <c r="A5" s="33">
        <v>2001</v>
      </c>
      <c r="B5" s="27">
        <v>6770398.4795000004</v>
      </c>
      <c r="C5" s="27">
        <v>280596.61489344633</v>
      </c>
      <c r="D5" s="34">
        <v>4.1444623347216725</v>
      </c>
    </row>
    <row r="6" spans="1:4" x14ac:dyDescent="0.2">
      <c r="A6" s="33">
        <v>2002</v>
      </c>
      <c r="B6" s="27">
        <v>7160498.6555000003</v>
      </c>
      <c r="C6" s="27">
        <v>232576.85348127072</v>
      </c>
      <c r="D6" s="34">
        <v>3.2480538670673131</v>
      </c>
    </row>
    <row r="7" spans="1:4" x14ac:dyDescent="0.2">
      <c r="A7" s="33">
        <v>2003</v>
      </c>
      <c r="B7" s="27">
        <v>7695623.5730000008</v>
      </c>
      <c r="C7" s="27">
        <v>196630.70428446954</v>
      </c>
      <c r="D7" s="34">
        <v>2.5550977437922757</v>
      </c>
    </row>
    <row r="8" spans="1:4" x14ac:dyDescent="0.2">
      <c r="A8" s="33">
        <v>2004</v>
      </c>
      <c r="B8" s="27">
        <v>8693240.0025000013</v>
      </c>
      <c r="C8" s="27">
        <v>281200.4319625948</v>
      </c>
      <c r="D8" s="34">
        <v>3.2347022730504071</v>
      </c>
    </row>
    <row r="9" spans="1:4" x14ac:dyDescent="0.2">
      <c r="A9" s="33">
        <v>2005</v>
      </c>
      <c r="B9" s="27">
        <v>9441350.1370000001</v>
      </c>
      <c r="C9" s="27">
        <v>282812.09044382785</v>
      </c>
      <c r="D9" s="34">
        <v>2.9954623686236017</v>
      </c>
    </row>
    <row r="10" spans="1:4" x14ac:dyDescent="0.2">
      <c r="A10" s="33">
        <v>2006</v>
      </c>
      <c r="B10" s="27">
        <v>10538114.504999999</v>
      </c>
      <c r="C10" s="27">
        <v>230169.83702666088</v>
      </c>
      <c r="D10" s="34">
        <v>2.1841652690094859</v>
      </c>
    </row>
    <row r="11" spans="1:4" x14ac:dyDescent="0.2">
      <c r="A11" s="33">
        <v>2007</v>
      </c>
      <c r="B11" s="27">
        <v>11403263.2925</v>
      </c>
      <c r="C11" s="27">
        <v>354128.88346142182</v>
      </c>
      <c r="D11" s="34">
        <v>3.1055047522610013</v>
      </c>
    </row>
    <row r="12" spans="1:4" x14ac:dyDescent="0.2">
      <c r="A12" s="33">
        <v>2008</v>
      </c>
      <c r="B12" s="27">
        <v>12256863.469999999</v>
      </c>
      <c r="C12" s="27">
        <v>324044.69489289523</v>
      </c>
      <c r="D12" s="34">
        <v>2.6437815488932364</v>
      </c>
    </row>
    <row r="13" spans="1:4" x14ac:dyDescent="0.2">
      <c r="A13" s="33">
        <v>2009</v>
      </c>
      <c r="B13" s="27">
        <v>12093889.912500001</v>
      </c>
      <c r="C13" s="27">
        <v>241614.45781695007</v>
      </c>
      <c r="D13" s="34">
        <v>1.9978225332382284</v>
      </c>
    </row>
    <row r="14" spans="1:4" x14ac:dyDescent="0.2">
      <c r="A14" s="33">
        <v>2010</v>
      </c>
      <c r="B14" s="27">
        <v>13282061.035</v>
      </c>
      <c r="C14" s="27">
        <v>333792.60141589586</v>
      </c>
      <c r="D14" s="34">
        <v>2.5131084741766196</v>
      </c>
    </row>
    <row r="15" spans="1:4" x14ac:dyDescent="0.2">
      <c r="A15" s="33">
        <v>2011</v>
      </c>
      <c r="B15" s="27">
        <v>14550013.914999999</v>
      </c>
      <c r="C15" s="27">
        <v>293961.08729816752</v>
      </c>
      <c r="D15" s="34">
        <v>2.0203491832754548</v>
      </c>
    </row>
    <row r="16" spans="1:4" x14ac:dyDescent="0.2">
      <c r="A16" s="33">
        <v>2012</v>
      </c>
      <c r="B16" s="27">
        <v>15626906.635</v>
      </c>
      <c r="C16" s="27">
        <v>269131.86882861092</v>
      </c>
      <c r="D16" s="34">
        <v>1.7222338055429929</v>
      </c>
    </row>
    <row r="17" spans="1:4" x14ac:dyDescent="0.2">
      <c r="A17" s="33">
        <v>2013</v>
      </c>
      <c r="B17" s="27">
        <v>16118030.635</v>
      </c>
      <c r="C17" s="27">
        <v>585543.03957570682</v>
      </c>
      <c r="D17" s="34">
        <v>3.6328448111037281</v>
      </c>
    </row>
    <row r="18" spans="1:4" x14ac:dyDescent="0.2">
      <c r="A18" s="33">
        <v>2014</v>
      </c>
      <c r="B18" s="27">
        <v>17256000.487500001</v>
      </c>
      <c r="C18" s="27">
        <v>341564.99342551763</v>
      </c>
      <c r="D18" s="34">
        <v>1.9793983760775993</v>
      </c>
    </row>
    <row r="19" spans="1:4" x14ac:dyDescent="0.2">
      <c r="A19" s="35">
        <v>2015</v>
      </c>
      <c r="B19" s="27">
        <v>18127177.522500001</v>
      </c>
      <c r="C19" s="27">
        <v>480949.76976620167</v>
      </c>
      <c r="D19" s="34">
        <v>2.6531972182058254</v>
      </c>
    </row>
    <row r="20" spans="1:4" ht="46.5" customHeight="1" x14ac:dyDescent="0.2">
      <c r="A20" s="103" t="s">
        <v>49</v>
      </c>
      <c r="B20" s="103"/>
      <c r="C20" s="103"/>
      <c r="D20" s="103"/>
    </row>
    <row r="21" spans="1:4" ht="123" customHeight="1" x14ac:dyDescent="0.2">
      <c r="A21" s="109" t="s">
        <v>50</v>
      </c>
      <c r="B21" s="110"/>
      <c r="C21" s="110"/>
      <c r="D21" s="110"/>
    </row>
  </sheetData>
  <mergeCells count="3">
    <mergeCell ref="A1:D1"/>
    <mergeCell ref="A20:D20"/>
    <mergeCell ref="A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sqref="A1:I1"/>
    </sheetView>
  </sheetViews>
  <sheetFormatPr baseColWidth="10" defaultColWidth="10.85546875" defaultRowHeight="15" x14ac:dyDescent="0.25"/>
  <cols>
    <col min="1" max="1" width="8.7109375" style="40" customWidth="1"/>
    <col min="2" max="2" width="14.42578125" style="40" customWidth="1"/>
    <col min="3" max="6" width="16" style="40" customWidth="1"/>
    <col min="7" max="7" width="13.42578125" style="40" customWidth="1"/>
    <col min="8" max="8" width="14.7109375" style="40" customWidth="1"/>
    <col min="9" max="9" width="18.140625" style="53" customWidth="1"/>
    <col min="10" max="11" width="20.7109375" style="40" customWidth="1"/>
    <col min="12" max="16384" width="10.85546875" style="38"/>
  </cols>
  <sheetData>
    <row r="1" spans="1:19" ht="32.25" customHeight="1" x14ac:dyDescent="0.25">
      <c r="A1" s="112" t="s">
        <v>51</v>
      </c>
      <c r="B1" s="112"/>
      <c r="C1" s="112"/>
      <c r="D1" s="112"/>
      <c r="E1" s="112"/>
      <c r="F1" s="112"/>
      <c r="G1" s="112"/>
      <c r="H1" s="112"/>
      <c r="I1" s="112"/>
      <c r="J1" s="36"/>
      <c r="K1" s="36"/>
      <c r="L1" s="37"/>
      <c r="M1" s="37"/>
      <c r="N1" s="37"/>
      <c r="O1" s="37"/>
      <c r="P1" s="37"/>
      <c r="Q1" s="37"/>
      <c r="R1" s="37"/>
      <c r="S1" s="37"/>
    </row>
    <row r="2" spans="1:19" ht="21" customHeight="1" x14ac:dyDescent="0.25">
      <c r="A2" s="113" t="s">
        <v>1</v>
      </c>
      <c r="B2" s="115" t="s">
        <v>52</v>
      </c>
      <c r="C2" s="115"/>
      <c r="D2" s="115"/>
      <c r="E2" s="115"/>
      <c r="F2" s="115"/>
      <c r="G2" s="115"/>
      <c r="H2" s="113" t="s">
        <v>53</v>
      </c>
      <c r="I2" s="113" t="s">
        <v>54</v>
      </c>
      <c r="J2" s="36"/>
      <c r="K2" s="36"/>
      <c r="L2" s="37"/>
      <c r="M2" s="37"/>
      <c r="N2" s="37"/>
      <c r="O2" s="37"/>
      <c r="P2" s="37"/>
      <c r="Q2" s="37"/>
      <c r="R2" s="37"/>
      <c r="S2" s="37"/>
    </row>
    <row r="3" spans="1:19" ht="69.75" customHeight="1" x14ac:dyDescent="0.25">
      <c r="A3" s="114"/>
      <c r="B3" s="39" t="s">
        <v>55</v>
      </c>
      <c r="C3" s="39" t="s">
        <v>56</v>
      </c>
      <c r="D3" s="39" t="s">
        <v>57</v>
      </c>
      <c r="E3" s="39" t="s">
        <v>58</v>
      </c>
      <c r="F3" s="39" t="s">
        <v>59</v>
      </c>
      <c r="G3" s="39" t="s">
        <v>60</v>
      </c>
      <c r="H3" s="114"/>
      <c r="I3" s="114"/>
    </row>
    <row r="4" spans="1:19" x14ac:dyDescent="0.25">
      <c r="A4" s="41">
        <v>1990</v>
      </c>
      <c r="B4" s="42">
        <v>5163.3919999999998</v>
      </c>
      <c r="C4" s="42">
        <v>557.86699999999996</v>
      </c>
      <c r="D4" s="42">
        <v>525.06899999999996</v>
      </c>
      <c r="E4" s="43" t="s">
        <v>8</v>
      </c>
      <c r="F4" s="43" t="s">
        <v>8</v>
      </c>
      <c r="G4" s="42">
        <v>6246.3279999999995</v>
      </c>
      <c r="H4" s="42">
        <v>79317.27</v>
      </c>
      <c r="I4" s="44">
        <v>7.875117234872052</v>
      </c>
      <c r="J4" s="45"/>
    </row>
    <row r="5" spans="1:19" x14ac:dyDescent="0.25">
      <c r="A5" s="41">
        <v>1991</v>
      </c>
      <c r="B5" s="42">
        <v>6950.98</v>
      </c>
      <c r="C5" s="42">
        <v>920.8</v>
      </c>
      <c r="D5" s="42">
        <v>1128.0999999999999</v>
      </c>
      <c r="E5" s="43" t="s">
        <v>8</v>
      </c>
      <c r="F5" s="43" t="s">
        <v>8</v>
      </c>
      <c r="G5" s="42">
        <v>8999.8799999999992</v>
      </c>
      <c r="H5" s="42">
        <v>101641.46</v>
      </c>
      <c r="I5" s="44">
        <v>8.854536327990564</v>
      </c>
      <c r="J5" s="45"/>
    </row>
    <row r="6" spans="1:19" x14ac:dyDescent="0.25">
      <c r="A6" s="41">
        <v>1992</v>
      </c>
      <c r="B6" s="42">
        <v>12669.1</v>
      </c>
      <c r="C6" s="42">
        <v>1099.8</v>
      </c>
      <c r="D6" s="42">
        <v>2001.7</v>
      </c>
      <c r="E6" s="43" t="s">
        <v>8</v>
      </c>
      <c r="F6" s="43" t="s">
        <v>8</v>
      </c>
      <c r="G6" s="42">
        <v>15770.6</v>
      </c>
      <c r="H6" s="42">
        <v>126763.7</v>
      </c>
      <c r="I6" s="44">
        <v>12.440943266881607</v>
      </c>
      <c r="J6" s="45"/>
    </row>
    <row r="7" spans="1:19" x14ac:dyDescent="0.25">
      <c r="A7" s="41">
        <v>1993</v>
      </c>
      <c r="B7" s="42">
        <v>13568.517</v>
      </c>
      <c r="C7" s="42">
        <v>1020.2</v>
      </c>
      <c r="D7" s="42">
        <v>2554.1999999999998</v>
      </c>
      <c r="E7" s="43" t="s">
        <v>8</v>
      </c>
      <c r="F7" s="43" t="s">
        <v>8</v>
      </c>
      <c r="G7" s="42">
        <v>17142.917000000001</v>
      </c>
      <c r="H7" s="42">
        <v>143154.323</v>
      </c>
      <c r="I7" s="44">
        <v>11.975130503044607</v>
      </c>
      <c r="J7" s="45"/>
    </row>
    <row r="8" spans="1:19" x14ac:dyDescent="0.25">
      <c r="A8" s="41">
        <v>1994</v>
      </c>
      <c r="B8" s="42">
        <v>21776.904999999999</v>
      </c>
      <c r="C8" s="42">
        <v>1084.328</v>
      </c>
      <c r="D8" s="42">
        <v>3072.9029999999998</v>
      </c>
      <c r="E8" s="43" t="s">
        <v>8</v>
      </c>
      <c r="F8" s="43" t="s">
        <v>8</v>
      </c>
      <c r="G8" s="42">
        <v>25934.135999999999</v>
      </c>
      <c r="H8" s="42">
        <v>160317.47099999999</v>
      </c>
      <c r="I8" s="44">
        <v>16.17673721911444</v>
      </c>
      <c r="J8" s="45"/>
    </row>
    <row r="9" spans="1:19" x14ac:dyDescent="0.25">
      <c r="A9" s="41">
        <v>1995</v>
      </c>
      <c r="B9" s="42">
        <v>17329.169000000002</v>
      </c>
      <c r="C9" s="42">
        <v>668.40499999999997</v>
      </c>
      <c r="D9" s="42">
        <v>3079.8910000000001</v>
      </c>
      <c r="E9" s="43" t="s">
        <v>8</v>
      </c>
      <c r="F9" s="43" t="s">
        <v>8</v>
      </c>
      <c r="G9" s="42">
        <v>21077.465</v>
      </c>
      <c r="H9" s="42">
        <v>170305.66800000001</v>
      </c>
      <c r="I9" s="44">
        <v>12.376255733308888</v>
      </c>
      <c r="J9" s="46"/>
    </row>
    <row r="10" spans="1:19" x14ac:dyDescent="0.25">
      <c r="A10" s="41">
        <v>1996</v>
      </c>
      <c r="B10" s="42">
        <v>20412.032999999999</v>
      </c>
      <c r="C10" s="42">
        <v>10.625</v>
      </c>
      <c r="D10" s="42">
        <v>4214.2139999999999</v>
      </c>
      <c r="E10" s="43" t="s">
        <v>8</v>
      </c>
      <c r="F10" s="43" t="s">
        <v>8</v>
      </c>
      <c r="G10" s="42">
        <v>24636.871999999999</v>
      </c>
      <c r="H10" s="42">
        <v>226006.204</v>
      </c>
      <c r="I10" s="44">
        <v>10.900971550320804</v>
      </c>
      <c r="J10" s="46"/>
    </row>
    <row r="11" spans="1:19" x14ac:dyDescent="0.25">
      <c r="A11" s="41">
        <v>1997</v>
      </c>
      <c r="B11" s="42">
        <v>34383.737000000001</v>
      </c>
      <c r="C11" s="42">
        <v>849.06500000000005</v>
      </c>
      <c r="D11" s="42">
        <v>5743.7950000000001</v>
      </c>
      <c r="E11" s="43" t="s">
        <v>8</v>
      </c>
      <c r="F11" s="43" t="s">
        <v>8</v>
      </c>
      <c r="G11" s="42">
        <v>40976.597000000002</v>
      </c>
      <c r="H11" s="42">
        <v>312115.33</v>
      </c>
      <c r="I11" s="44">
        <v>13.128671699656664</v>
      </c>
      <c r="J11" s="46"/>
    </row>
    <row r="12" spans="1:19" x14ac:dyDescent="0.25">
      <c r="A12" s="41">
        <v>1998</v>
      </c>
      <c r="B12" s="42">
        <v>61620.896000000001</v>
      </c>
      <c r="C12" s="42">
        <v>2225.8180000000002</v>
      </c>
      <c r="D12" s="42">
        <v>6692.8940000000002</v>
      </c>
      <c r="E12" s="43" t="s">
        <v>8</v>
      </c>
      <c r="F12" s="43" t="s">
        <v>8</v>
      </c>
      <c r="G12" s="42">
        <v>70539.608000000007</v>
      </c>
      <c r="H12" s="42">
        <v>404225.20299999998</v>
      </c>
      <c r="I12" s="44">
        <v>17.450571482550536</v>
      </c>
      <c r="J12" s="46"/>
    </row>
    <row r="13" spans="1:19" x14ac:dyDescent="0.25">
      <c r="A13" s="41">
        <v>1999</v>
      </c>
      <c r="B13" s="42">
        <v>87461.096999999994</v>
      </c>
      <c r="C13" s="42">
        <v>3412.8919999999998</v>
      </c>
      <c r="D13" s="42">
        <v>7726.799</v>
      </c>
      <c r="E13" s="43" t="s">
        <v>8</v>
      </c>
      <c r="F13" s="43" t="s">
        <v>8</v>
      </c>
      <c r="G13" s="42">
        <v>98600.788</v>
      </c>
      <c r="H13" s="42">
        <v>521682.40600000002</v>
      </c>
      <c r="I13" s="44">
        <v>18.900539267946868</v>
      </c>
      <c r="J13" s="46"/>
    </row>
    <row r="14" spans="1:19" x14ac:dyDescent="0.25">
      <c r="A14" s="41">
        <v>2000</v>
      </c>
      <c r="B14" s="42">
        <v>66210.903000000006</v>
      </c>
      <c r="C14" s="42">
        <v>4618.6949999999997</v>
      </c>
      <c r="D14" s="42">
        <v>8437.4159999999993</v>
      </c>
      <c r="E14" s="43" t="s">
        <v>8</v>
      </c>
      <c r="F14" s="43" t="s">
        <v>8</v>
      </c>
      <c r="G14" s="42">
        <v>79267.013999999996</v>
      </c>
      <c r="H14" s="42">
        <v>581703.41700000002</v>
      </c>
      <c r="I14" s="44">
        <v>13.626705926673283</v>
      </c>
      <c r="J14" s="46"/>
    </row>
    <row r="15" spans="1:19" x14ac:dyDescent="0.25">
      <c r="A15" s="41">
        <v>2001</v>
      </c>
      <c r="B15" s="42">
        <v>87188.531000000003</v>
      </c>
      <c r="C15" s="42">
        <v>4609.366</v>
      </c>
      <c r="D15" s="42">
        <v>10377.9</v>
      </c>
      <c r="E15" s="43" t="s">
        <v>8</v>
      </c>
      <c r="F15" s="43" t="s">
        <v>8</v>
      </c>
      <c r="G15" s="42">
        <v>102175.79699999999</v>
      </c>
      <c r="H15" s="42">
        <v>654870.33400000003</v>
      </c>
      <c r="I15" s="44">
        <v>15.60244703343059</v>
      </c>
      <c r="J15" s="46"/>
    </row>
    <row r="16" spans="1:19" x14ac:dyDescent="0.25">
      <c r="A16" s="41">
        <v>2002</v>
      </c>
      <c r="B16" s="42">
        <v>112221.406</v>
      </c>
      <c r="C16" s="42">
        <v>4572.424</v>
      </c>
      <c r="D16" s="42">
        <v>11747.42</v>
      </c>
      <c r="E16" s="43" t="s">
        <v>8</v>
      </c>
      <c r="F16" s="43" t="s">
        <v>8</v>
      </c>
      <c r="G16" s="42">
        <v>128541.25</v>
      </c>
      <c r="H16" s="42">
        <v>728283.77399999998</v>
      </c>
      <c r="I16" s="44">
        <v>17.649885194339095</v>
      </c>
      <c r="J16" s="46"/>
    </row>
    <row r="17" spans="1:10" x14ac:dyDescent="0.25">
      <c r="A17" s="41">
        <v>2003</v>
      </c>
      <c r="B17" s="42">
        <v>87579.423999999999</v>
      </c>
      <c r="C17" s="42">
        <v>4432.2049999999999</v>
      </c>
      <c r="D17" s="42">
        <v>12385.413</v>
      </c>
      <c r="E17" s="43" t="s">
        <v>8</v>
      </c>
      <c r="F17" s="43" t="s">
        <v>8</v>
      </c>
      <c r="G17" s="42">
        <v>104397.042</v>
      </c>
      <c r="H17" s="42">
        <v>768045.32700000005</v>
      </c>
      <c r="I17" s="44">
        <v>13.592562617075854</v>
      </c>
      <c r="J17" s="46"/>
    </row>
    <row r="18" spans="1:10" x14ac:dyDescent="0.25">
      <c r="A18" s="41">
        <v>2004</v>
      </c>
      <c r="B18" s="42">
        <v>53334.430999999997</v>
      </c>
      <c r="C18" s="42">
        <v>5086.6170000000002</v>
      </c>
      <c r="D18" s="42">
        <v>13007.768</v>
      </c>
      <c r="E18" s="43" t="s">
        <v>8</v>
      </c>
      <c r="F18" s="43" t="s">
        <v>8</v>
      </c>
      <c r="G18" s="42">
        <v>71428.815999999992</v>
      </c>
      <c r="H18" s="42">
        <v>769385.78899999999</v>
      </c>
      <c r="I18" s="44">
        <v>9.283875140563584</v>
      </c>
      <c r="J18" s="46"/>
    </row>
    <row r="19" spans="1:10" x14ac:dyDescent="0.25">
      <c r="A19" s="41">
        <v>2005</v>
      </c>
      <c r="B19" s="42">
        <v>15186.414000000001</v>
      </c>
      <c r="C19" s="42">
        <v>5658.61</v>
      </c>
      <c r="D19" s="42">
        <v>14516.442999999999</v>
      </c>
      <c r="E19" s="43" t="s">
        <v>8</v>
      </c>
      <c r="F19" s="43" t="s">
        <v>8</v>
      </c>
      <c r="G19" s="42">
        <v>35361.467000000004</v>
      </c>
      <c r="H19" s="42">
        <v>810510.93299999996</v>
      </c>
      <c r="I19" s="44">
        <v>4.3628611978266809</v>
      </c>
      <c r="J19" s="46"/>
    </row>
    <row r="20" spans="1:10" x14ac:dyDescent="0.25">
      <c r="A20" s="41">
        <v>2006</v>
      </c>
      <c r="B20" s="42">
        <v>-42217.46</v>
      </c>
      <c r="C20" s="42">
        <v>5135.7370000000001</v>
      </c>
      <c r="D20" s="42">
        <v>17689.190999999999</v>
      </c>
      <c r="E20" s="43" t="s">
        <v>8</v>
      </c>
      <c r="F20" s="43" t="s">
        <v>8</v>
      </c>
      <c r="G20" s="42">
        <v>-19392.531999999999</v>
      </c>
      <c r="H20" s="42">
        <v>890078.15300000005</v>
      </c>
      <c r="I20" s="44">
        <v>-2.1787448590483489</v>
      </c>
      <c r="J20" s="46"/>
    </row>
    <row r="21" spans="1:10" x14ac:dyDescent="0.25">
      <c r="A21" s="41">
        <v>2007</v>
      </c>
      <c r="B21" s="42">
        <v>-48324.038</v>
      </c>
      <c r="C21" s="42">
        <v>5476.2430000000004</v>
      </c>
      <c r="D21" s="42">
        <v>19234.962</v>
      </c>
      <c r="E21" s="43" t="s">
        <v>8</v>
      </c>
      <c r="F21" s="43" t="s">
        <v>8</v>
      </c>
      <c r="G21" s="42">
        <v>-23612.832999999999</v>
      </c>
      <c r="H21" s="42">
        <v>1002670.031</v>
      </c>
      <c r="I21" s="44">
        <v>-2.3549953893056967</v>
      </c>
      <c r="J21" s="46"/>
    </row>
    <row r="22" spans="1:10" x14ac:dyDescent="0.25">
      <c r="A22" s="41">
        <v>2008</v>
      </c>
      <c r="B22" s="42">
        <v>-217609.10200000001</v>
      </c>
      <c r="C22" s="42">
        <v>5071.2479999999996</v>
      </c>
      <c r="D22" s="42">
        <v>20022.651000000002</v>
      </c>
      <c r="E22" s="43" t="s">
        <v>8</v>
      </c>
      <c r="F22" s="43" t="s">
        <v>8</v>
      </c>
      <c r="G22" s="42">
        <v>-192515.20300000001</v>
      </c>
      <c r="H22" s="42">
        <v>994552.29599999997</v>
      </c>
      <c r="I22" s="44">
        <v>-19.356971350252657</v>
      </c>
      <c r="J22" s="46"/>
    </row>
    <row r="23" spans="1:10" x14ac:dyDescent="0.25">
      <c r="A23" s="41">
        <v>2009</v>
      </c>
      <c r="B23" s="42">
        <v>3203.1410000000001</v>
      </c>
      <c r="C23" s="42">
        <v>4062.4920000000002</v>
      </c>
      <c r="D23" s="42">
        <v>19496.569</v>
      </c>
      <c r="E23" s="43" t="s">
        <v>8</v>
      </c>
      <c r="F23" s="43" t="s">
        <v>8</v>
      </c>
      <c r="G23" s="42">
        <v>26762.201999999997</v>
      </c>
      <c r="H23" s="42">
        <v>1129552.5519999999</v>
      </c>
      <c r="I23" s="44">
        <v>2.3692746258343189</v>
      </c>
      <c r="J23" s="46"/>
    </row>
    <row r="24" spans="1:10" x14ac:dyDescent="0.25">
      <c r="A24" s="41">
        <v>2010</v>
      </c>
      <c r="B24" s="42">
        <v>-56153.277999999998</v>
      </c>
      <c r="C24" s="42">
        <v>4670.7939999999999</v>
      </c>
      <c r="D24" s="42">
        <v>18095.93</v>
      </c>
      <c r="E24" s="43" t="s">
        <v>8</v>
      </c>
      <c r="F24" s="43" t="s">
        <v>8</v>
      </c>
      <c r="G24" s="42">
        <v>-33386.553999999996</v>
      </c>
      <c r="H24" s="42">
        <v>1260425.0460000001</v>
      </c>
      <c r="I24" s="44">
        <v>-2.6488329556726371</v>
      </c>
      <c r="J24" s="46"/>
    </row>
    <row r="25" spans="1:10" x14ac:dyDescent="0.25">
      <c r="A25" s="41">
        <v>2011</v>
      </c>
      <c r="B25" s="42">
        <v>-145679.071</v>
      </c>
      <c r="C25" s="42">
        <v>5078.8729999999996</v>
      </c>
      <c r="D25" s="42">
        <v>15255.596</v>
      </c>
      <c r="E25" s="43" t="s">
        <v>8</v>
      </c>
      <c r="F25" s="43" t="s">
        <v>8</v>
      </c>
      <c r="G25" s="42">
        <v>-125344.602</v>
      </c>
      <c r="H25" s="42">
        <v>1294054.1440000001</v>
      </c>
      <c r="I25" s="44">
        <v>-9.686194552304606</v>
      </c>
      <c r="J25" s="46"/>
    </row>
    <row r="26" spans="1:10" x14ac:dyDescent="0.25">
      <c r="A26" s="41">
        <v>2012</v>
      </c>
      <c r="B26" s="42">
        <v>-203084.307</v>
      </c>
      <c r="C26" s="42">
        <v>5869.5249999999996</v>
      </c>
      <c r="D26" s="43">
        <v>0</v>
      </c>
      <c r="E26" s="43" t="s">
        <v>8</v>
      </c>
      <c r="F26" s="43" t="s">
        <v>8</v>
      </c>
      <c r="G26" s="42">
        <v>-197214.78200000001</v>
      </c>
      <c r="H26" s="42">
        <v>1314439.5900000001</v>
      </c>
      <c r="I26" s="44">
        <v>-15.003715918203589</v>
      </c>
      <c r="J26" s="46"/>
    </row>
    <row r="27" spans="1:10" x14ac:dyDescent="0.25">
      <c r="A27" s="41">
        <v>2013</v>
      </c>
      <c r="B27" s="42">
        <v>-85996.202000000005</v>
      </c>
      <c r="C27" s="42">
        <v>6251.6840000000002</v>
      </c>
      <c r="D27" s="43">
        <v>0</v>
      </c>
      <c r="E27" s="43" t="s">
        <v>8</v>
      </c>
      <c r="F27" s="43" t="s">
        <v>8</v>
      </c>
      <c r="G27" s="42">
        <v>-79744.518000000011</v>
      </c>
      <c r="H27" s="42">
        <v>1561751.5630000001</v>
      </c>
      <c r="I27" s="44">
        <v>-5.1060949698566116</v>
      </c>
      <c r="J27" s="46"/>
    </row>
    <row r="28" spans="1:10" x14ac:dyDescent="0.25">
      <c r="A28" s="41">
        <v>2014</v>
      </c>
      <c r="B28" s="42">
        <v>-12846.83</v>
      </c>
      <c r="C28" s="42">
        <v>6426.9859999999999</v>
      </c>
      <c r="D28" s="43">
        <v>0</v>
      </c>
      <c r="E28" s="47">
        <v>358.613</v>
      </c>
      <c r="F28" s="47">
        <v>9670.35</v>
      </c>
      <c r="G28" s="42">
        <v>3609.1190000000006</v>
      </c>
      <c r="H28" s="42">
        <v>1807813.7520000001</v>
      </c>
      <c r="I28" s="44">
        <v>0.19963997928476876</v>
      </c>
      <c r="J28" s="46"/>
    </row>
    <row r="29" spans="1:10" x14ac:dyDescent="0.25">
      <c r="A29" s="48">
        <v>2015</v>
      </c>
      <c r="B29" s="49">
        <v>220091.05900000001</v>
      </c>
      <c r="C29" s="49">
        <v>7244.03</v>
      </c>
      <c r="D29" s="50">
        <v>0</v>
      </c>
      <c r="E29" s="51">
        <v>606.93200000000002</v>
      </c>
      <c r="F29" s="51">
        <v>7648.5119999999997</v>
      </c>
      <c r="G29" s="49">
        <v>235590.533</v>
      </c>
      <c r="H29" s="49">
        <v>2361233.594</v>
      </c>
      <c r="I29" s="52">
        <v>9.9774344054161368</v>
      </c>
      <c r="J29" s="46"/>
    </row>
    <row r="30" spans="1:10" ht="66" customHeight="1" x14ac:dyDescent="0.25">
      <c r="A30" s="111" t="s">
        <v>61</v>
      </c>
      <c r="B30" s="111"/>
      <c r="C30" s="111"/>
      <c r="D30" s="111"/>
      <c r="E30" s="111"/>
      <c r="F30" s="111"/>
      <c r="G30" s="111"/>
      <c r="H30" s="111"/>
      <c r="I30" s="111"/>
    </row>
    <row r="31" spans="1:10" ht="55.5" customHeight="1" x14ac:dyDescent="0.25">
      <c r="A31" s="111" t="s">
        <v>62</v>
      </c>
      <c r="B31" s="111"/>
      <c r="C31" s="111"/>
      <c r="D31" s="111"/>
      <c r="E31" s="111"/>
      <c r="F31" s="111"/>
      <c r="G31" s="111"/>
      <c r="H31" s="111"/>
      <c r="I31" s="111"/>
    </row>
  </sheetData>
  <mergeCells count="7">
    <mergeCell ref="A31:I31"/>
    <mergeCell ref="A1:I1"/>
    <mergeCell ref="A2:A3"/>
    <mergeCell ref="B2:G2"/>
    <mergeCell ref="H2:H3"/>
    <mergeCell ref="I2:I3"/>
    <mergeCell ref="A30:I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election sqref="A1:Z1"/>
    </sheetView>
  </sheetViews>
  <sheetFormatPr baseColWidth="10" defaultRowHeight="12.75" x14ac:dyDescent="0.2"/>
  <cols>
    <col min="1" max="1" width="9.42578125" style="54" customWidth="1"/>
    <col min="2" max="2" width="12.7109375" style="54" customWidth="1"/>
    <col min="3" max="16384" width="11.42578125" style="54"/>
  </cols>
  <sheetData>
    <row r="1" spans="1:26" ht="31.5" customHeight="1" x14ac:dyDescent="0.2">
      <c r="A1" s="104" t="s">
        <v>63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6" ht="16.5" customHeight="1" x14ac:dyDescent="0.2">
      <c r="A2" s="105" t="s">
        <v>1</v>
      </c>
      <c r="B2" s="105" t="s">
        <v>64</v>
      </c>
      <c r="C2" s="105"/>
      <c r="D2" s="105"/>
      <c r="E2" s="105"/>
      <c r="F2" s="105"/>
      <c r="G2" s="105" t="s">
        <v>65</v>
      </c>
      <c r="H2" s="105"/>
      <c r="I2" s="105"/>
      <c r="J2" s="105"/>
      <c r="K2" s="105"/>
      <c r="L2" s="105" t="s">
        <v>66</v>
      </c>
      <c r="M2" s="105"/>
      <c r="N2" s="105"/>
      <c r="O2" s="105"/>
      <c r="P2" s="105"/>
      <c r="Q2" s="105" t="s">
        <v>67</v>
      </c>
      <c r="R2" s="105"/>
      <c r="S2" s="105"/>
      <c r="T2" s="105"/>
      <c r="U2" s="105"/>
      <c r="V2" s="105" t="s">
        <v>68</v>
      </c>
      <c r="W2" s="105"/>
      <c r="X2" s="105"/>
      <c r="Y2" s="105"/>
      <c r="Z2" s="105"/>
    </row>
    <row r="3" spans="1:26" ht="15" customHeight="1" x14ac:dyDescent="0.2">
      <c r="A3" s="105"/>
      <c r="B3" s="116" t="s">
        <v>69</v>
      </c>
      <c r="C3" s="116"/>
      <c r="D3" s="116"/>
      <c r="E3" s="116" t="s">
        <v>70</v>
      </c>
      <c r="F3" s="116" t="s">
        <v>71</v>
      </c>
      <c r="G3" s="116" t="s">
        <v>69</v>
      </c>
      <c r="H3" s="116"/>
      <c r="I3" s="116"/>
      <c r="J3" s="116" t="s">
        <v>70</v>
      </c>
      <c r="K3" s="116" t="s">
        <v>71</v>
      </c>
      <c r="L3" s="116" t="s">
        <v>69</v>
      </c>
      <c r="M3" s="116"/>
      <c r="N3" s="116"/>
      <c r="O3" s="116" t="s">
        <v>70</v>
      </c>
      <c r="P3" s="116" t="s">
        <v>71</v>
      </c>
      <c r="Q3" s="116" t="s">
        <v>69</v>
      </c>
      <c r="R3" s="116"/>
      <c r="S3" s="116"/>
      <c r="T3" s="116" t="s">
        <v>70</v>
      </c>
      <c r="U3" s="116" t="s">
        <v>71</v>
      </c>
      <c r="V3" s="116" t="s">
        <v>69</v>
      </c>
      <c r="W3" s="116"/>
      <c r="X3" s="116"/>
      <c r="Y3" s="116" t="s">
        <v>70</v>
      </c>
      <c r="Z3" s="116" t="s">
        <v>71</v>
      </c>
    </row>
    <row r="4" spans="1:26" ht="56.25" customHeight="1" x14ac:dyDescent="0.2">
      <c r="A4" s="106"/>
      <c r="B4" s="18" t="s">
        <v>72</v>
      </c>
      <c r="C4" s="18" t="s">
        <v>73</v>
      </c>
      <c r="D4" s="18" t="s">
        <v>60</v>
      </c>
      <c r="E4" s="106"/>
      <c r="F4" s="106"/>
      <c r="G4" s="18" t="s">
        <v>72</v>
      </c>
      <c r="H4" s="18" t="s">
        <v>73</v>
      </c>
      <c r="I4" s="18" t="s">
        <v>60</v>
      </c>
      <c r="J4" s="106"/>
      <c r="K4" s="106"/>
      <c r="L4" s="18" t="s">
        <v>72</v>
      </c>
      <c r="M4" s="18" t="s">
        <v>73</v>
      </c>
      <c r="N4" s="18" t="s">
        <v>60</v>
      </c>
      <c r="O4" s="106"/>
      <c r="P4" s="106"/>
      <c r="Q4" s="18" t="s">
        <v>72</v>
      </c>
      <c r="R4" s="18" t="s">
        <v>73</v>
      </c>
      <c r="S4" s="18" t="s">
        <v>60</v>
      </c>
      <c r="T4" s="106"/>
      <c r="U4" s="106"/>
      <c r="V4" s="18" t="s">
        <v>72</v>
      </c>
      <c r="W4" s="18" t="s">
        <v>73</v>
      </c>
      <c r="X4" s="18" t="s">
        <v>60</v>
      </c>
      <c r="Y4" s="106"/>
      <c r="Z4" s="106"/>
    </row>
    <row r="5" spans="1:26" x14ac:dyDescent="0.2">
      <c r="A5" s="55">
        <v>2002</v>
      </c>
      <c r="B5" s="56">
        <v>2.3062550000000002</v>
      </c>
      <c r="C5" s="56">
        <v>0.73340666666666676</v>
      </c>
      <c r="D5" s="56">
        <v>3.0396616666666669</v>
      </c>
      <c r="E5" s="56">
        <v>2.722093333333333</v>
      </c>
      <c r="F5" s="57">
        <v>5.761755</v>
      </c>
      <c r="G5" s="57">
        <v>2.5638049999999999</v>
      </c>
      <c r="H5" s="57">
        <v>0.82555333333333325</v>
      </c>
      <c r="I5" s="57">
        <v>3.389358333333333</v>
      </c>
      <c r="J5" s="57">
        <v>3.1026750000000005</v>
      </c>
      <c r="K5" s="57">
        <v>6.4920333333333335</v>
      </c>
      <c r="L5" s="57">
        <v>1.7850200000000001</v>
      </c>
      <c r="M5" s="57">
        <v>0.61250666666666664</v>
      </c>
      <c r="N5" s="57">
        <v>2.3975266666666668</v>
      </c>
      <c r="O5" s="57">
        <v>2.401888333333333</v>
      </c>
      <c r="P5" s="57">
        <v>4.7994149999999998</v>
      </c>
      <c r="Q5" s="57">
        <v>0</v>
      </c>
      <c r="R5" s="57">
        <v>0.29167833333333332</v>
      </c>
      <c r="S5" s="57">
        <v>0.29167833333333332</v>
      </c>
      <c r="T5" s="57">
        <v>2.0185400000000002</v>
      </c>
      <c r="U5" s="57">
        <v>2.3102183333333337</v>
      </c>
      <c r="V5" s="57">
        <v>0</v>
      </c>
      <c r="W5" s="57">
        <v>0.206765</v>
      </c>
      <c r="X5" s="57">
        <v>0.206765</v>
      </c>
      <c r="Y5" s="57">
        <v>1.394236666666667</v>
      </c>
      <c r="Z5" s="57">
        <v>1.6010016666666671</v>
      </c>
    </row>
    <row r="6" spans="1:26" x14ac:dyDescent="0.2">
      <c r="A6" s="55">
        <v>2003</v>
      </c>
      <c r="B6" s="56">
        <v>1.8751275161666667</v>
      </c>
      <c r="C6" s="56">
        <v>0.73819813533333345</v>
      </c>
      <c r="D6" s="56">
        <v>2.6133256515000003</v>
      </c>
      <c r="E6" s="56">
        <v>3.1908814799166669</v>
      </c>
      <c r="F6" s="57">
        <v>5.8042071314166677</v>
      </c>
      <c r="G6" s="57">
        <v>2.1975260807499999</v>
      </c>
      <c r="H6" s="57">
        <v>0.84666345999999981</v>
      </c>
      <c r="I6" s="57">
        <v>3.0441895407499997</v>
      </c>
      <c r="J6" s="57">
        <v>3.5744719537500003</v>
      </c>
      <c r="K6" s="57">
        <v>6.6186614944999995</v>
      </c>
      <c r="L6" s="57">
        <v>1.4162663639166666</v>
      </c>
      <c r="M6" s="57">
        <v>0.62707265358333342</v>
      </c>
      <c r="N6" s="57">
        <v>2.0433390175000001</v>
      </c>
      <c r="O6" s="57">
        <v>2.8779707621666666</v>
      </c>
      <c r="P6" s="57">
        <v>4.9213097796666663</v>
      </c>
      <c r="Q6" s="57">
        <v>0</v>
      </c>
      <c r="R6" s="57">
        <v>0.34562329383333329</v>
      </c>
      <c r="S6" s="57">
        <v>0.34562329383333329</v>
      </c>
      <c r="T6" s="57">
        <v>2.3918567050833341</v>
      </c>
      <c r="U6" s="57">
        <v>2.7374799989166676</v>
      </c>
      <c r="V6" s="57">
        <v>0</v>
      </c>
      <c r="W6" s="57">
        <v>0.22808539000000003</v>
      </c>
      <c r="X6" s="57">
        <v>0.22808539000000003</v>
      </c>
      <c r="Y6" s="57">
        <v>1.5379999329999998</v>
      </c>
      <c r="Z6" s="57">
        <v>1.7660853229999998</v>
      </c>
    </row>
    <row r="7" spans="1:26" x14ac:dyDescent="0.2">
      <c r="A7" s="55">
        <v>2004</v>
      </c>
      <c r="B7" s="56">
        <v>1.0433917593333335</v>
      </c>
      <c r="C7" s="56">
        <v>0.76792663683333329</v>
      </c>
      <c r="D7" s="56">
        <v>1.8113183961666668</v>
      </c>
      <c r="E7" s="56">
        <v>4.2488699409166673</v>
      </c>
      <c r="F7" s="57">
        <v>6.0601883370833338</v>
      </c>
      <c r="G7" s="57">
        <v>1.459123808</v>
      </c>
      <c r="H7" s="57">
        <v>0.91020130516666675</v>
      </c>
      <c r="I7" s="57">
        <v>2.3693251131666666</v>
      </c>
      <c r="J7" s="57">
        <v>4.7604306620833334</v>
      </c>
      <c r="K7" s="57">
        <v>7.1297557752500005</v>
      </c>
      <c r="L7" s="57">
        <v>0.69308252499999989</v>
      </c>
      <c r="M7" s="57">
        <v>0.64487695133333334</v>
      </c>
      <c r="N7" s="57">
        <v>1.3379594763333333</v>
      </c>
      <c r="O7" s="57">
        <v>3.7331260871666667</v>
      </c>
      <c r="P7" s="57">
        <v>5.0710855635000005</v>
      </c>
      <c r="Q7" s="57">
        <v>0</v>
      </c>
      <c r="R7" s="57">
        <v>0.48655099416666664</v>
      </c>
      <c r="S7" s="57">
        <v>0.48655099416666664</v>
      </c>
      <c r="T7" s="57">
        <v>3.3671349071666667</v>
      </c>
      <c r="U7" s="57">
        <v>3.8536859013333333</v>
      </c>
      <c r="V7" s="57">
        <v>0</v>
      </c>
      <c r="W7" s="57">
        <v>0.24701939674999998</v>
      </c>
      <c r="X7" s="57">
        <v>0.24701939674999998</v>
      </c>
      <c r="Y7" s="57">
        <v>1.6656736129166667</v>
      </c>
      <c r="Z7" s="57">
        <v>1.9126930096666668</v>
      </c>
    </row>
    <row r="8" spans="1:26" x14ac:dyDescent="0.2">
      <c r="A8" s="55">
        <v>2005</v>
      </c>
      <c r="B8" s="56">
        <v>0.50441477070000018</v>
      </c>
      <c r="C8" s="56">
        <v>0.79641407608333337</v>
      </c>
      <c r="D8" s="56">
        <v>1.3008288467833335</v>
      </c>
      <c r="E8" s="56">
        <v>5.0718985446666673</v>
      </c>
      <c r="F8" s="57">
        <v>6.3727273914500007</v>
      </c>
      <c r="G8" s="57">
        <v>0.8559391509090909</v>
      </c>
      <c r="H8" s="57">
        <v>0.94495809708333345</v>
      </c>
      <c r="I8" s="57">
        <v>1.8008972479924243</v>
      </c>
      <c r="J8" s="57">
        <v>5.6866680457500003</v>
      </c>
      <c r="K8" s="57">
        <v>7.4875652937424242</v>
      </c>
      <c r="L8" s="57">
        <v>0.1392812078</v>
      </c>
      <c r="M8" s="57">
        <v>0.66302455758333345</v>
      </c>
      <c r="N8" s="57">
        <v>0.80230576538333342</v>
      </c>
      <c r="O8" s="57">
        <v>4.5012861875833332</v>
      </c>
      <c r="P8" s="57">
        <v>5.3035919529666664</v>
      </c>
      <c r="Q8" s="57">
        <v>0</v>
      </c>
      <c r="R8" s="57">
        <v>0.72007511758333342</v>
      </c>
      <c r="S8" s="57">
        <v>0.72007511758333342</v>
      </c>
      <c r="T8" s="57">
        <v>4.98321880625</v>
      </c>
      <c r="U8" s="57">
        <v>5.7032939238333338</v>
      </c>
      <c r="V8" s="57">
        <v>0</v>
      </c>
      <c r="W8" s="57">
        <v>0.29764465941666662</v>
      </c>
      <c r="X8" s="57">
        <v>0.29764465941666662</v>
      </c>
      <c r="Y8" s="57">
        <v>2.0070442306666667</v>
      </c>
      <c r="Z8" s="57">
        <v>2.3046888900833333</v>
      </c>
    </row>
    <row r="9" spans="1:26" x14ac:dyDescent="0.2">
      <c r="A9" s="55">
        <v>2006</v>
      </c>
      <c r="B9" s="56">
        <v>-0.45887555675000002</v>
      </c>
      <c r="C9" s="56">
        <v>0.84069814775000007</v>
      </c>
      <c r="D9" s="56">
        <v>0.38182259100000004</v>
      </c>
      <c r="E9" s="56">
        <v>6.2677546918333311</v>
      </c>
      <c r="F9" s="57">
        <v>6.6495772828333308</v>
      </c>
      <c r="G9" s="57">
        <v>-4.3334623916666759E-2</v>
      </c>
      <c r="H9" s="57">
        <v>0.99040687725000021</v>
      </c>
      <c r="I9" s="57">
        <v>0.94707225333333345</v>
      </c>
      <c r="J9" s="57">
        <v>7.0750977686666667</v>
      </c>
      <c r="K9" s="57">
        <v>8.022170022000001</v>
      </c>
      <c r="L9" s="57">
        <v>-1.4102615010833335</v>
      </c>
      <c r="M9" s="57">
        <v>0.68850292825000003</v>
      </c>
      <c r="N9" s="57">
        <v>-0.72175857283333344</v>
      </c>
      <c r="O9" s="57">
        <v>6.1469957650833331</v>
      </c>
      <c r="P9" s="57">
        <v>5.42523719225</v>
      </c>
      <c r="Q9" s="57">
        <v>0</v>
      </c>
      <c r="R9" s="57">
        <v>0.79513575766666655</v>
      </c>
      <c r="S9" s="57">
        <v>0.79513575766666655</v>
      </c>
      <c r="T9" s="57">
        <v>5.5026696037500011</v>
      </c>
      <c r="U9" s="57">
        <v>6.2978053614166676</v>
      </c>
      <c r="V9" s="57">
        <v>0</v>
      </c>
      <c r="W9" s="57">
        <v>0.4207463276666667</v>
      </c>
      <c r="X9" s="57">
        <v>0.4207463276666667</v>
      </c>
      <c r="Y9" s="57">
        <v>2.8371296539999999</v>
      </c>
      <c r="Z9" s="57">
        <v>3.2578759816666665</v>
      </c>
    </row>
    <row r="10" spans="1:26" x14ac:dyDescent="0.2">
      <c r="A10" s="55">
        <v>2007</v>
      </c>
      <c r="B10" s="56">
        <v>-0.71947462991666666</v>
      </c>
      <c r="C10" s="56">
        <v>0.8786656736666667</v>
      </c>
      <c r="D10" s="56">
        <v>0.15919104375000004</v>
      </c>
      <c r="E10" s="56">
        <v>6.7830117605833324</v>
      </c>
      <c r="F10" s="57">
        <v>6.9422028043333324</v>
      </c>
      <c r="G10" s="57">
        <v>-0.23647429626666669</v>
      </c>
      <c r="H10" s="57">
        <v>1.0582886191666667</v>
      </c>
      <c r="I10" s="57">
        <v>0.8218143229</v>
      </c>
      <c r="J10" s="57">
        <v>7.7879400207499998</v>
      </c>
      <c r="K10" s="57">
        <v>8.6097543436499997</v>
      </c>
      <c r="L10" s="57">
        <v>-1.4974347080999999</v>
      </c>
      <c r="M10" s="57">
        <v>0.73122944350000008</v>
      </c>
      <c r="N10" s="57">
        <v>-0.76620526459999982</v>
      </c>
      <c r="O10" s="57">
        <v>6.6624284746666653</v>
      </c>
      <c r="P10" s="57">
        <v>5.8962232100666654</v>
      </c>
      <c r="Q10" s="57">
        <v>0</v>
      </c>
      <c r="R10" s="57">
        <v>0.89056297266666673</v>
      </c>
      <c r="S10" s="57">
        <v>0.89056297266666673</v>
      </c>
      <c r="T10" s="57">
        <v>6.1630655548333335</v>
      </c>
      <c r="U10" s="57">
        <v>7.0536285274999999</v>
      </c>
      <c r="V10" s="57">
        <v>0</v>
      </c>
      <c r="W10" s="57">
        <v>0.42802457249999998</v>
      </c>
      <c r="X10" s="57">
        <v>0.42802457249999998</v>
      </c>
      <c r="Y10" s="57">
        <v>2.886207500999999</v>
      </c>
      <c r="Z10" s="57">
        <v>3.314232073499999</v>
      </c>
    </row>
    <row r="11" spans="1:26" x14ac:dyDescent="0.2">
      <c r="A11" s="55">
        <v>2008</v>
      </c>
      <c r="B11" s="56">
        <v>-2.0017291666666668</v>
      </c>
      <c r="C11" s="56">
        <v>0.88982474866666672</v>
      </c>
      <c r="D11" s="56">
        <v>-1.1119044179999999</v>
      </c>
      <c r="E11" s="56">
        <v>8.3887609798333358</v>
      </c>
      <c r="F11" s="57">
        <v>7.2768565618333358</v>
      </c>
      <c r="G11" s="57">
        <v>-1.5389124999999999</v>
      </c>
      <c r="H11" s="57">
        <v>1.09376166075</v>
      </c>
      <c r="I11" s="57">
        <v>-0.44515083924999987</v>
      </c>
      <c r="J11" s="57">
        <v>9.475279729416668</v>
      </c>
      <c r="K11" s="57">
        <v>9.0301288901666688</v>
      </c>
      <c r="L11" s="57">
        <v>-3.9252775</v>
      </c>
      <c r="M11" s="57">
        <v>0.76453603908333345</v>
      </c>
      <c r="N11" s="57">
        <v>-3.1607414609166664</v>
      </c>
      <c r="O11" s="57">
        <v>9.3903564873333334</v>
      </c>
      <c r="P11" s="57">
        <v>6.229615026416667</v>
      </c>
      <c r="Q11" s="57">
        <v>0</v>
      </c>
      <c r="R11" s="57">
        <v>1.2485377004166665</v>
      </c>
      <c r="S11" s="57">
        <v>1.2485377004166665</v>
      </c>
      <c r="T11" s="57">
        <v>8.6403993115833337</v>
      </c>
      <c r="U11" s="57">
        <v>9.8889370119999995</v>
      </c>
      <c r="V11" s="57">
        <v>0</v>
      </c>
      <c r="W11" s="57">
        <v>0.72384540091666671</v>
      </c>
      <c r="X11" s="57">
        <v>0.72384540091666671</v>
      </c>
      <c r="Y11" s="57">
        <v>4.8809534789999995</v>
      </c>
      <c r="Z11" s="57">
        <v>5.6047988799166664</v>
      </c>
    </row>
    <row r="12" spans="1:26" x14ac:dyDescent="0.2">
      <c r="A12" s="55">
        <v>2009</v>
      </c>
      <c r="B12" s="56">
        <v>1.0223333333333307E-2</v>
      </c>
      <c r="C12" s="56">
        <v>0.91545107091666678</v>
      </c>
      <c r="D12" s="56">
        <v>0.92567440425000003</v>
      </c>
      <c r="E12" s="56">
        <v>6.7488336141666672</v>
      </c>
      <c r="F12" s="57">
        <v>7.6745080184166667</v>
      </c>
      <c r="G12" s="57">
        <v>0.42946833333333329</v>
      </c>
      <c r="H12" s="57">
        <v>1.1264500180000001</v>
      </c>
      <c r="I12" s="57">
        <v>1.5559183513333334</v>
      </c>
      <c r="J12" s="57">
        <v>7.9387140697500005</v>
      </c>
      <c r="K12" s="57">
        <v>9.4946324210833346</v>
      </c>
      <c r="L12" s="57">
        <v>9.5484999999999959E-2</v>
      </c>
      <c r="M12" s="57">
        <v>0.93319161516666671</v>
      </c>
      <c r="N12" s="57">
        <v>1.0286766151666666</v>
      </c>
      <c r="O12" s="57">
        <v>6.6774744678333349</v>
      </c>
      <c r="P12" s="57">
        <v>7.7061510830000017</v>
      </c>
      <c r="Q12" s="57">
        <v>0</v>
      </c>
      <c r="R12" s="57">
        <v>0.86271960174999995</v>
      </c>
      <c r="S12" s="57">
        <v>0.86271960174999995</v>
      </c>
      <c r="T12" s="57">
        <v>5.9703778670833341</v>
      </c>
      <c r="U12" s="57">
        <v>6.8330974688333344</v>
      </c>
      <c r="V12" s="57">
        <v>0</v>
      </c>
      <c r="W12" s="57">
        <v>0.61772681416666675</v>
      </c>
      <c r="X12" s="57">
        <v>0.61772681416666675</v>
      </c>
      <c r="Y12" s="57">
        <v>4.16538647425</v>
      </c>
      <c r="Z12" s="57">
        <v>4.7831132884166667</v>
      </c>
    </row>
    <row r="13" spans="1:26" x14ac:dyDescent="0.2">
      <c r="A13" s="55">
        <v>2010</v>
      </c>
      <c r="B13" s="56">
        <v>-0.83265999999999996</v>
      </c>
      <c r="C13" s="56">
        <v>1.0478600405833334</v>
      </c>
      <c r="D13" s="56">
        <v>0.21520004058333342</v>
      </c>
      <c r="E13" s="56">
        <v>8.0652134941666667</v>
      </c>
      <c r="F13" s="57">
        <v>8.2804135347500001</v>
      </c>
      <c r="G13" s="57">
        <v>-0.46390666666666697</v>
      </c>
      <c r="H13" s="57">
        <v>1.2451942106666667</v>
      </c>
      <c r="I13" s="57">
        <v>0.78128754399999978</v>
      </c>
      <c r="J13" s="57">
        <v>9.0912397298333332</v>
      </c>
      <c r="K13" s="57">
        <v>9.8725272738333327</v>
      </c>
      <c r="L13" s="57">
        <v>-0.6221616666666665</v>
      </c>
      <c r="M13" s="57">
        <v>1.0965006615000001</v>
      </c>
      <c r="N13" s="57">
        <v>0.47433899483333364</v>
      </c>
      <c r="O13" s="57">
        <v>8.0621558384166665</v>
      </c>
      <c r="P13" s="57">
        <v>8.5364948332499999</v>
      </c>
      <c r="Q13" s="57">
        <v>0</v>
      </c>
      <c r="R13" s="57">
        <v>1.1303165240833335</v>
      </c>
      <c r="S13" s="57">
        <v>1.1303165240833335</v>
      </c>
      <c r="T13" s="57">
        <v>7.3159645571666667</v>
      </c>
      <c r="U13" s="57">
        <v>8.4462810812499995</v>
      </c>
      <c r="V13" s="57">
        <v>0</v>
      </c>
      <c r="W13" s="57">
        <v>0.83820911774999995</v>
      </c>
      <c r="X13" s="57">
        <v>0.83820911774999995</v>
      </c>
      <c r="Y13" s="57">
        <v>5.2950670738333336</v>
      </c>
      <c r="Z13" s="57">
        <v>6.1332761915833336</v>
      </c>
    </row>
    <row r="14" spans="1:26" x14ac:dyDescent="0.2">
      <c r="A14" s="55">
        <v>2011</v>
      </c>
      <c r="B14" s="56">
        <v>-2.2022866666666667</v>
      </c>
      <c r="C14" s="56">
        <v>1.1738230114166668</v>
      </c>
      <c r="D14" s="56">
        <v>-1.0284636552499999</v>
      </c>
      <c r="E14" s="56">
        <v>10.263545771750001</v>
      </c>
      <c r="F14" s="57">
        <v>9.235082116500001</v>
      </c>
      <c r="G14" s="57">
        <v>-2.2754258333333333</v>
      </c>
      <c r="H14" s="57">
        <v>1.30946799375</v>
      </c>
      <c r="I14" s="57">
        <v>-0.96595783958333326</v>
      </c>
      <c r="J14" s="57">
        <v>11.335010432833334</v>
      </c>
      <c r="K14" s="57">
        <v>10.36905259325</v>
      </c>
      <c r="L14" s="57">
        <v>-2.2676674999999999</v>
      </c>
      <c r="M14" s="57">
        <v>1.2219636065000001</v>
      </c>
      <c r="N14" s="57">
        <v>-1.0457038934999998</v>
      </c>
      <c r="O14" s="57">
        <v>10.538683208916668</v>
      </c>
      <c r="P14" s="57">
        <v>9.4929793154166688</v>
      </c>
      <c r="Q14" s="57">
        <v>0</v>
      </c>
      <c r="R14" s="57">
        <v>1.5360993794999998</v>
      </c>
      <c r="S14" s="57">
        <v>1.5360993794999998</v>
      </c>
      <c r="T14" s="57">
        <v>9.9423908052499996</v>
      </c>
      <c r="U14" s="57">
        <v>11.478490184749999</v>
      </c>
      <c r="V14" s="57">
        <v>0</v>
      </c>
      <c r="W14" s="57">
        <v>1.0823352535833335</v>
      </c>
      <c r="X14" s="57">
        <v>1.0823352535833335</v>
      </c>
      <c r="Y14" s="57">
        <v>6.8372410206666672</v>
      </c>
      <c r="Z14" s="57">
        <v>7.9195762742500007</v>
      </c>
    </row>
    <row r="15" spans="1:26" x14ac:dyDescent="0.2">
      <c r="A15" s="55">
        <v>2012</v>
      </c>
      <c r="B15" s="56">
        <v>-2.5718358333333331</v>
      </c>
      <c r="C15" s="56">
        <v>1.3107122846666668</v>
      </c>
      <c r="D15" s="56">
        <v>-1.2611235486666663</v>
      </c>
      <c r="E15" s="56">
        <v>11.531056276583334</v>
      </c>
      <c r="F15" s="57">
        <v>10.269932727916668</v>
      </c>
      <c r="G15" s="57">
        <v>-3.5060441666666664</v>
      </c>
      <c r="H15" s="57">
        <v>1.3867246489999998</v>
      </c>
      <c r="I15" s="57">
        <v>-2.1193195176666668</v>
      </c>
      <c r="J15" s="57">
        <v>13.077157923</v>
      </c>
      <c r="K15" s="57">
        <v>10.957838405333334</v>
      </c>
      <c r="L15" s="57">
        <v>-2.6813433333333339</v>
      </c>
      <c r="M15" s="57">
        <v>1.3573458253333335</v>
      </c>
      <c r="N15" s="57">
        <v>-1.3239975080000004</v>
      </c>
      <c r="O15" s="57">
        <v>11.843517157166666</v>
      </c>
      <c r="P15" s="57">
        <v>10.519519649166666</v>
      </c>
      <c r="Q15" s="57">
        <v>0</v>
      </c>
      <c r="R15" s="57">
        <v>1.6672412816666664</v>
      </c>
      <c r="S15" s="57">
        <v>1.6672412816666664</v>
      </c>
      <c r="T15" s="57">
        <v>10.79120570625</v>
      </c>
      <c r="U15" s="57">
        <v>12.458446987916666</v>
      </c>
      <c r="V15" s="57">
        <v>0</v>
      </c>
      <c r="W15" s="57">
        <v>1.2736936298333335</v>
      </c>
      <c r="X15" s="57">
        <v>1.2736936298333335</v>
      </c>
      <c r="Y15" s="57">
        <v>8.046074731500001</v>
      </c>
      <c r="Z15" s="57">
        <v>9.3197683613333346</v>
      </c>
    </row>
    <row r="16" spans="1:26" x14ac:dyDescent="0.2">
      <c r="A16" s="55">
        <v>2013</v>
      </c>
      <c r="B16" s="56">
        <v>-0.90756500000000018</v>
      </c>
      <c r="C16" s="56">
        <v>1.4701850634166667</v>
      </c>
      <c r="D16" s="56">
        <v>0.56262006341666648</v>
      </c>
      <c r="E16" s="56">
        <v>10.907418496250001</v>
      </c>
      <c r="F16" s="57">
        <v>11.470038559666667</v>
      </c>
      <c r="G16" s="57">
        <v>-1.9605358333333334</v>
      </c>
      <c r="H16" s="57">
        <v>1.5387460625000002</v>
      </c>
      <c r="I16" s="57">
        <v>-0.42178977083333313</v>
      </c>
      <c r="J16" s="57">
        <v>12.500066337416666</v>
      </c>
      <c r="K16" s="57">
        <v>12.078276566583332</v>
      </c>
      <c r="L16" s="57">
        <v>-1.0316433333333337</v>
      </c>
      <c r="M16" s="57">
        <v>1.5199456264166669</v>
      </c>
      <c r="N16" s="57">
        <v>0.48830229308333317</v>
      </c>
      <c r="O16" s="57">
        <v>11.248527896000001</v>
      </c>
      <c r="P16" s="57">
        <v>11.736830189083333</v>
      </c>
      <c r="Q16" s="57">
        <v>0</v>
      </c>
      <c r="R16" s="57">
        <v>1.5546283753333336</v>
      </c>
      <c r="S16" s="57">
        <v>1.5546283753333336</v>
      </c>
      <c r="T16" s="57">
        <v>10.062319580333334</v>
      </c>
      <c r="U16" s="57">
        <v>11.616947955666667</v>
      </c>
      <c r="V16" s="57">
        <v>0</v>
      </c>
      <c r="W16" s="57">
        <v>1.1289627396666666</v>
      </c>
      <c r="X16" s="57">
        <v>1.1289627396666666</v>
      </c>
      <c r="Y16" s="57">
        <v>7.1317924179166683</v>
      </c>
      <c r="Z16" s="57">
        <v>8.2607551575833345</v>
      </c>
    </row>
    <row r="17" spans="1:26" x14ac:dyDescent="0.2">
      <c r="A17" s="55">
        <v>2014</v>
      </c>
      <c r="B17" s="56">
        <v>2.8853333333333342E-2</v>
      </c>
      <c r="C17" s="56">
        <v>1.6911109160000002</v>
      </c>
      <c r="D17" s="56">
        <v>1.7199642493333336</v>
      </c>
      <c r="E17" s="56">
        <v>10.900589891916665</v>
      </c>
      <c r="F17" s="57">
        <v>12.620554141166666</v>
      </c>
      <c r="G17" s="57">
        <v>-1.0677641666666666</v>
      </c>
      <c r="H17" s="57">
        <v>1.7835820455833336</v>
      </c>
      <c r="I17" s="57">
        <v>0.71581787891666693</v>
      </c>
      <c r="J17" s="57">
        <v>12.654351951166666</v>
      </c>
      <c r="K17" s="57">
        <v>13.370169829666665</v>
      </c>
      <c r="L17" s="57">
        <v>0.26148583333333336</v>
      </c>
      <c r="M17" s="57">
        <v>1.7806501092499998</v>
      </c>
      <c r="N17" s="57">
        <v>2.0421359425833332</v>
      </c>
      <c r="O17" s="57">
        <v>11.166377349499998</v>
      </c>
      <c r="P17" s="57">
        <v>13.208513292166669</v>
      </c>
      <c r="Q17" s="57">
        <v>0</v>
      </c>
      <c r="R17" s="57">
        <v>1.5553535522499997</v>
      </c>
      <c r="S17" s="57">
        <v>1.5553535522499997</v>
      </c>
      <c r="T17" s="57">
        <v>9.7209597015833342</v>
      </c>
      <c r="U17" s="57">
        <v>11.276313253666666</v>
      </c>
      <c r="V17" s="57">
        <v>0.13450000000000004</v>
      </c>
      <c r="W17" s="57">
        <v>1.0865994505833332</v>
      </c>
      <c r="X17" s="57">
        <v>1.2210994505833332</v>
      </c>
      <c r="Y17" s="57">
        <v>6.656746565833334</v>
      </c>
      <c r="Z17" s="57">
        <v>7.8778460164166662</v>
      </c>
    </row>
    <row r="18" spans="1:26" x14ac:dyDescent="0.2">
      <c r="A18" s="55">
        <v>2015</v>
      </c>
      <c r="B18" s="56">
        <v>3.1111349999999995</v>
      </c>
      <c r="C18" s="56">
        <v>1.7705799520833334</v>
      </c>
      <c r="D18" s="56">
        <f>C18+B18</f>
        <v>4.8817149520833327</v>
      </c>
      <c r="E18" s="56">
        <f>F18-D18</f>
        <v>8.3217897008333317</v>
      </c>
      <c r="F18" s="57">
        <v>13.203504652916664</v>
      </c>
      <c r="G18" s="57">
        <v>2.0519941666666668</v>
      </c>
      <c r="H18" s="57">
        <v>1.8827016654166666</v>
      </c>
      <c r="I18" s="57">
        <f>H18+G18</f>
        <v>3.9346958320833334</v>
      </c>
      <c r="J18" s="57">
        <f>K18-I18</f>
        <v>10.162391243166667</v>
      </c>
      <c r="K18" s="57">
        <v>14.09708707525</v>
      </c>
      <c r="L18" s="57">
        <v>4.0963074999999991</v>
      </c>
      <c r="M18" s="57">
        <v>1.9055997799166668</v>
      </c>
      <c r="N18" s="57">
        <f>M18+L18</f>
        <v>6.0019072799166659</v>
      </c>
      <c r="O18" s="57">
        <f>P18-N18</f>
        <v>8.1180911245833371</v>
      </c>
      <c r="P18" s="57">
        <v>14.119998404500002</v>
      </c>
      <c r="Q18" s="57">
        <v>0</v>
      </c>
      <c r="R18" s="57">
        <v>1.0996016677499998</v>
      </c>
      <c r="S18" s="57">
        <f>R18</f>
        <v>1.0996016677499998</v>
      </c>
      <c r="T18" s="57">
        <f>U18-S18</f>
        <v>6.8725104235000014</v>
      </c>
      <c r="U18" s="57">
        <v>7.9721120912500014</v>
      </c>
      <c r="V18" s="57">
        <v>0.14000000000000004</v>
      </c>
      <c r="W18" s="57">
        <v>0.66900833741666677</v>
      </c>
      <c r="X18" s="57">
        <f>W18+V18</f>
        <v>0.80900833741666678</v>
      </c>
      <c r="Y18" s="57">
        <f>Z18-X18</f>
        <v>4.0413021084166658</v>
      </c>
      <c r="Z18" s="57">
        <v>4.8503104458333324</v>
      </c>
    </row>
    <row r="19" spans="1:26" ht="43.5" customHeight="1" x14ac:dyDescent="0.2">
      <c r="A19" s="117" t="s">
        <v>74</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row>
    <row r="20" spans="1:26" ht="28.5" customHeight="1" x14ac:dyDescent="0.2">
      <c r="A20" s="109" t="s">
        <v>75</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sheetData>
  <mergeCells count="24">
    <mergeCell ref="A19:Z19"/>
    <mergeCell ref="A20:Z20"/>
    <mergeCell ref="Q3:S3"/>
    <mergeCell ref="T3:T4"/>
    <mergeCell ref="U3:U4"/>
    <mergeCell ref="V3:X3"/>
    <mergeCell ref="Y3:Y4"/>
    <mergeCell ref="Z3:Z4"/>
    <mergeCell ref="G3:I3"/>
    <mergeCell ref="J3:J4"/>
    <mergeCell ref="K3:K4"/>
    <mergeCell ref="L3:N3"/>
    <mergeCell ref="O3:O4"/>
    <mergeCell ref="P3:P4"/>
    <mergeCell ref="A1:Z1"/>
    <mergeCell ref="A2:A4"/>
    <mergeCell ref="B2:F2"/>
    <mergeCell ref="G2:K2"/>
    <mergeCell ref="L2:P2"/>
    <mergeCell ref="Q2:U2"/>
    <mergeCell ref="V2:Z2"/>
    <mergeCell ref="B3:D3"/>
    <mergeCell ref="E3:E4"/>
    <mergeCell ref="F3: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H1"/>
    </sheetView>
  </sheetViews>
  <sheetFormatPr baseColWidth="10" defaultRowHeight="15" x14ac:dyDescent="0.25"/>
  <cols>
    <col min="1" max="1" width="10" customWidth="1"/>
    <col min="2" max="2" width="12.7109375" customWidth="1"/>
    <col min="3" max="3" width="13" customWidth="1"/>
    <col min="4" max="4" width="11.28515625" customWidth="1"/>
    <col min="8" max="8" width="13" customWidth="1"/>
  </cols>
  <sheetData>
    <row r="1" spans="1:9" ht="38.25" customHeight="1" x14ac:dyDescent="0.25">
      <c r="A1" s="104" t="s">
        <v>76</v>
      </c>
      <c r="B1" s="104"/>
      <c r="C1" s="104"/>
      <c r="D1" s="104"/>
      <c r="E1" s="104"/>
      <c r="F1" s="104"/>
      <c r="G1" s="104"/>
      <c r="H1" s="104"/>
    </row>
    <row r="2" spans="1:9" ht="25.5" x14ac:dyDescent="0.25">
      <c r="A2" s="18" t="s">
        <v>1</v>
      </c>
      <c r="B2" s="18" t="s">
        <v>77</v>
      </c>
      <c r="C2" s="18" t="s">
        <v>78</v>
      </c>
      <c r="D2" s="18" t="s">
        <v>79</v>
      </c>
      <c r="E2" s="18" t="s">
        <v>80</v>
      </c>
      <c r="F2" s="18" t="s">
        <v>81</v>
      </c>
      <c r="G2" s="18" t="s">
        <v>82</v>
      </c>
      <c r="H2" s="18" t="s">
        <v>83</v>
      </c>
    </row>
    <row r="3" spans="1:9" x14ac:dyDescent="0.25">
      <c r="A3" s="55">
        <v>1999</v>
      </c>
      <c r="B3" s="6">
        <v>49.266901399101997</v>
      </c>
      <c r="C3" s="6">
        <v>118.315880299643</v>
      </c>
      <c r="D3" s="6">
        <v>93.159509332343603</v>
      </c>
      <c r="E3" s="6">
        <v>25.731504241336498</v>
      </c>
      <c r="F3" s="6">
        <v>52.384061140069598</v>
      </c>
      <c r="G3" s="6">
        <v>35.356415660784599</v>
      </c>
      <c r="H3" s="6">
        <v>52.271916045941701</v>
      </c>
      <c r="I3" s="58"/>
    </row>
    <row r="4" spans="1:9" x14ac:dyDescent="0.25">
      <c r="A4" s="55">
        <v>2000</v>
      </c>
      <c r="B4" s="6">
        <v>55.904897400000003</v>
      </c>
      <c r="C4" s="6">
        <v>126.027209</v>
      </c>
      <c r="D4" s="6">
        <v>104.68137230000001</v>
      </c>
      <c r="E4" s="6">
        <v>28.6834402</v>
      </c>
      <c r="F4" s="6">
        <v>61.196983850000002</v>
      </c>
      <c r="G4" s="6">
        <v>43.37422325</v>
      </c>
      <c r="H4" s="6">
        <v>60.210906479999998</v>
      </c>
    </row>
    <row r="5" spans="1:9" x14ac:dyDescent="0.25">
      <c r="A5" s="55">
        <v>2001</v>
      </c>
      <c r="B5" s="6">
        <v>60.736862019999997</v>
      </c>
      <c r="C5" s="6">
        <v>130.3690277</v>
      </c>
      <c r="D5" s="6">
        <v>113.0546552</v>
      </c>
      <c r="E5" s="6">
        <v>31.32740553</v>
      </c>
      <c r="F5" s="6">
        <v>62.673409900000003</v>
      </c>
      <c r="G5" s="6">
        <v>44.250466690000003</v>
      </c>
      <c r="H5" s="6">
        <v>63.352437160000001</v>
      </c>
    </row>
    <row r="6" spans="1:9" x14ac:dyDescent="0.25">
      <c r="A6" s="55">
        <v>2002</v>
      </c>
      <c r="B6" s="6">
        <v>77.497500000000002</v>
      </c>
      <c r="C6" s="6">
        <v>137.18916666666664</v>
      </c>
      <c r="D6" s="6">
        <v>125.19749999999999</v>
      </c>
      <c r="E6" s="6">
        <v>32.821666666666673</v>
      </c>
      <c r="F6" s="6">
        <v>69.640833333333333</v>
      </c>
      <c r="G6" s="6">
        <v>48.067500000000003</v>
      </c>
      <c r="H6" s="6">
        <v>72.077500000000001</v>
      </c>
    </row>
    <row r="7" spans="1:9" x14ac:dyDescent="0.25">
      <c r="A7" s="55">
        <v>2003</v>
      </c>
      <c r="B7" s="6">
        <v>85.204999999999998</v>
      </c>
      <c r="C7" s="6">
        <v>161.21166666666667</v>
      </c>
      <c r="D7" s="6">
        <v>133.95666666666665</v>
      </c>
      <c r="E7" s="6">
        <v>36.776666666666664</v>
      </c>
      <c r="F7" s="6">
        <v>84.72</v>
      </c>
      <c r="G7" s="6">
        <v>60.279166666666669</v>
      </c>
      <c r="H7" s="6">
        <v>84.829166666666666</v>
      </c>
    </row>
    <row r="8" spans="1:9" x14ac:dyDescent="0.25">
      <c r="A8" s="55">
        <v>2004</v>
      </c>
      <c r="B8" s="6">
        <v>88.898333333333326</v>
      </c>
      <c r="C8" s="6">
        <v>186.01166666666668</v>
      </c>
      <c r="D8" s="6">
        <v>140.91916666666665</v>
      </c>
      <c r="E8" s="6">
        <v>39.792499999999997</v>
      </c>
      <c r="F8" s="6">
        <v>97.44916666666667</v>
      </c>
      <c r="G8" s="6">
        <v>70.958333333333329</v>
      </c>
      <c r="H8" s="6">
        <v>95.335000000000022</v>
      </c>
    </row>
    <row r="9" spans="1:9" x14ac:dyDescent="0.25">
      <c r="A9" s="55">
        <v>2005</v>
      </c>
      <c r="B9" s="6">
        <v>92.8</v>
      </c>
      <c r="C9" s="6">
        <v>205.45500000000001</v>
      </c>
      <c r="D9" s="6">
        <v>148.06166666666667</v>
      </c>
      <c r="E9" s="6">
        <v>43.769166666666671</v>
      </c>
      <c r="F9" s="6">
        <v>106.6075</v>
      </c>
      <c r="G9" s="6">
        <v>78.033333333333317</v>
      </c>
      <c r="H9" s="6">
        <v>102.84333333333335</v>
      </c>
    </row>
    <row r="10" spans="1:9" x14ac:dyDescent="0.25">
      <c r="A10" s="55">
        <v>2006</v>
      </c>
      <c r="B10" s="6">
        <v>99.265000000000001</v>
      </c>
      <c r="C10" s="6">
        <v>231.1358333333333</v>
      </c>
      <c r="D10" s="6">
        <v>157.05249999999998</v>
      </c>
      <c r="E10" s="6">
        <v>45.32500000000001</v>
      </c>
      <c r="F10" s="6">
        <v>119.19</v>
      </c>
      <c r="G10" s="6">
        <v>88.614999999999995</v>
      </c>
      <c r="H10" s="6">
        <v>113.88999999999999</v>
      </c>
    </row>
    <row r="11" spans="1:9" x14ac:dyDescent="0.25">
      <c r="A11" s="55">
        <v>2007</v>
      </c>
      <c r="B11" s="6">
        <v>102.56833333333333</v>
      </c>
      <c r="C11" s="6">
        <v>239.08166666666668</v>
      </c>
      <c r="D11" s="6">
        <v>166.1633333333333</v>
      </c>
      <c r="E11" s="6">
        <v>48.14083333333334</v>
      </c>
      <c r="F11" s="6">
        <v>123.65583333333332</v>
      </c>
      <c r="G11" s="6">
        <v>90.73833333333333</v>
      </c>
      <c r="H11" s="6">
        <v>117.99416666666669</v>
      </c>
    </row>
    <row r="12" spans="1:9" x14ac:dyDescent="0.25">
      <c r="A12" s="55">
        <v>2008</v>
      </c>
      <c r="B12" s="6">
        <v>107.13083333333331</v>
      </c>
      <c r="C12" s="6">
        <v>254.76416666666668</v>
      </c>
      <c r="D12" s="6">
        <v>172.13416666666663</v>
      </c>
      <c r="E12" s="6">
        <v>52.242500000000007</v>
      </c>
      <c r="F12" s="6">
        <v>152.47749999999999</v>
      </c>
      <c r="G12" s="6">
        <v>119.09916666666669</v>
      </c>
      <c r="H12" s="6">
        <v>137.43666666666664</v>
      </c>
    </row>
    <row r="13" spans="1:9" x14ac:dyDescent="0.25">
      <c r="A13" s="55">
        <v>2009</v>
      </c>
      <c r="B13" s="6">
        <v>107.86416666666666</v>
      </c>
      <c r="C13" s="6">
        <v>237.79666666666665</v>
      </c>
      <c r="D13" s="6">
        <v>175.89166666666668</v>
      </c>
      <c r="E13" s="6">
        <v>44.244166666666665</v>
      </c>
      <c r="F13" s="6">
        <v>127.16166666666668</v>
      </c>
      <c r="G13" s="6">
        <v>95.596666666666678</v>
      </c>
      <c r="H13" s="6">
        <v>121.87</v>
      </c>
    </row>
    <row r="14" spans="1:9" x14ac:dyDescent="0.25">
      <c r="A14" s="55">
        <v>2010</v>
      </c>
      <c r="B14" s="6">
        <v>113.26999999999998</v>
      </c>
      <c r="C14" s="6">
        <v>256.91249999999997</v>
      </c>
      <c r="D14" s="6">
        <v>186.11166666666671</v>
      </c>
      <c r="E14" s="6">
        <v>49.176666666666669</v>
      </c>
      <c r="F14" s="6">
        <v>143.28833333333336</v>
      </c>
      <c r="G14" s="6">
        <v>110.0175</v>
      </c>
      <c r="H14" s="6">
        <v>133.88249999999999</v>
      </c>
    </row>
    <row r="15" spans="1:9" x14ac:dyDescent="0.25">
      <c r="A15" s="55">
        <v>2011</v>
      </c>
      <c r="B15" s="6">
        <v>118.32416666666666</v>
      </c>
      <c r="C15" s="6">
        <v>272.35666666666663</v>
      </c>
      <c r="D15" s="6">
        <v>196.36416666666665</v>
      </c>
      <c r="E15" s="6">
        <v>55.605000000000011</v>
      </c>
      <c r="F15" s="6">
        <v>156.26749999999998</v>
      </c>
      <c r="G15" s="6">
        <v>121.59166666666664</v>
      </c>
      <c r="H15" s="6">
        <v>142.83000000000001</v>
      </c>
    </row>
    <row r="16" spans="1:9" x14ac:dyDescent="0.25">
      <c r="A16" s="55">
        <v>2012</v>
      </c>
      <c r="B16" s="6">
        <v>118.60833333333335</v>
      </c>
      <c r="C16" s="6">
        <v>291.26583333333338</v>
      </c>
      <c r="D16" s="6">
        <v>208.21916666666667</v>
      </c>
      <c r="E16" s="6">
        <v>58.510833333333331</v>
      </c>
      <c r="F16" s="6">
        <v>164.9991666666667</v>
      </c>
      <c r="G16" s="6">
        <v>127.51916666666665</v>
      </c>
      <c r="H16" s="6">
        <v>149.58833333333334</v>
      </c>
    </row>
    <row r="17" spans="1:8" x14ac:dyDescent="0.25">
      <c r="A17" s="55">
        <v>2013</v>
      </c>
      <c r="B17" s="6">
        <v>116.015</v>
      </c>
      <c r="C17" s="6">
        <v>294.60249999999996</v>
      </c>
      <c r="D17" s="6">
        <v>225.90416666666667</v>
      </c>
      <c r="E17" s="6">
        <v>53.658333333333331</v>
      </c>
      <c r="F17" s="6">
        <v>168.56</v>
      </c>
      <c r="G17" s="6">
        <v>132.14416666666668</v>
      </c>
      <c r="H17" s="6">
        <v>152.71</v>
      </c>
    </row>
    <row r="18" spans="1:8" x14ac:dyDescent="0.25">
      <c r="A18" s="55">
        <v>2014</v>
      </c>
      <c r="B18" s="6">
        <v>119.84974999999997</v>
      </c>
      <c r="C18" s="6">
        <v>303.57990833333338</v>
      </c>
      <c r="D18" s="6">
        <v>235.69470000000001</v>
      </c>
      <c r="E18" s="6">
        <v>48.75429166666666</v>
      </c>
      <c r="F18" s="6">
        <v>174.56361666666669</v>
      </c>
      <c r="G18" s="6">
        <v>138.13210000000001</v>
      </c>
      <c r="H18" s="6">
        <v>158.10643333333331</v>
      </c>
    </row>
    <row r="19" spans="1:8" x14ac:dyDescent="0.25">
      <c r="A19" s="55">
        <v>2015</v>
      </c>
      <c r="B19" s="6">
        <v>119.58180833333331</v>
      </c>
      <c r="C19" s="6">
        <v>280.15525000000002</v>
      </c>
      <c r="D19" s="6">
        <v>251.6019</v>
      </c>
      <c r="E19" s="6">
        <v>56.276375000000002</v>
      </c>
      <c r="F19" s="6">
        <v>141.75724166666669</v>
      </c>
      <c r="G19" s="6">
        <v>106.18065833333334</v>
      </c>
      <c r="H19" s="6">
        <v>139.14678333333333</v>
      </c>
    </row>
    <row r="20" spans="1:8" ht="52.5" customHeight="1" x14ac:dyDescent="0.25">
      <c r="A20" s="117" t="s">
        <v>84</v>
      </c>
      <c r="B20" s="117"/>
      <c r="C20" s="117"/>
      <c r="D20" s="117"/>
      <c r="E20" s="117"/>
      <c r="F20" s="117"/>
      <c r="G20" s="117"/>
      <c r="H20" s="117"/>
    </row>
    <row r="21" spans="1:8" ht="27.75" customHeight="1" x14ac:dyDescent="0.25">
      <c r="A21" s="109" t="s">
        <v>85</v>
      </c>
      <c r="B21" s="109"/>
      <c r="C21" s="109"/>
      <c r="D21" s="109"/>
      <c r="E21" s="109"/>
      <c r="F21" s="109"/>
      <c r="G21" s="109"/>
      <c r="H21" s="109"/>
    </row>
  </sheetData>
  <mergeCells count="3">
    <mergeCell ref="A1:H1"/>
    <mergeCell ref="A20:H20"/>
    <mergeCell ref="A21:H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sqref="A1:K1"/>
    </sheetView>
  </sheetViews>
  <sheetFormatPr baseColWidth="10" defaultColWidth="10.85546875" defaultRowHeight="15" x14ac:dyDescent="0.25"/>
  <cols>
    <col min="1" max="1" width="21.42578125" style="68" customWidth="1"/>
    <col min="2" max="11" width="9.7109375" style="68" customWidth="1"/>
    <col min="12" max="16384" width="10.85546875" style="59"/>
  </cols>
  <sheetData>
    <row r="1" spans="1:14" ht="36" customHeight="1" x14ac:dyDescent="0.25">
      <c r="A1" s="118" t="s">
        <v>86</v>
      </c>
      <c r="B1" s="119"/>
      <c r="C1" s="119"/>
      <c r="D1" s="119"/>
      <c r="E1" s="119"/>
      <c r="F1" s="119"/>
      <c r="G1" s="119"/>
      <c r="H1" s="119"/>
      <c r="I1" s="119"/>
      <c r="J1" s="119"/>
      <c r="K1" s="119"/>
    </row>
    <row r="2" spans="1:14" ht="21.75" customHeight="1" x14ac:dyDescent="0.25">
      <c r="A2" s="120" t="s">
        <v>87</v>
      </c>
      <c r="B2" s="122" t="s">
        <v>1</v>
      </c>
      <c r="C2" s="122"/>
      <c r="D2" s="122"/>
      <c r="E2" s="122"/>
      <c r="F2" s="122"/>
      <c r="G2" s="122"/>
      <c r="H2" s="122"/>
      <c r="I2" s="122"/>
      <c r="J2" s="122"/>
      <c r="K2" s="122"/>
    </row>
    <row r="3" spans="1:14" s="61" customFormat="1" ht="21.75" customHeight="1" x14ac:dyDescent="0.25">
      <c r="A3" s="121"/>
      <c r="B3" s="60">
        <v>2004</v>
      </c>
      <c r="C3" s="60">
        <v>2006</v>
      </c>
      <c r="D3" s="60">
        <v>2007</v>
      </c>
      <c r="E3" s="60">
        <v>2008</v>
      </c>
      <c r="F3" s="60">
        <v>2009</v>
      </c>
      <c r="G3" s="60">
        <v>2010</v>
      </c>
      <c r="H3" s="60">
        <v>2011</v>
      </c>
      <c r="I3" s="60">
        <v>2012</v>
      </c>
      <c r="J3" s="60">
        <v>2013</v>
      </c>
      <c r="K3" s="60">
        <v>2014</v>
      </c>
    </row>
    <row r="4" spans="1:14" s="63" customFormat="1" ht="14.1" customHeight="1" x14ac:dyDescent="0.25">
      <c r="A4" s="7" t="s">
        <v>88</v>
      </c>
      <c r="B4" s="62">
        <v>5.47</v>
      </c>
      <c r="C4" s="62">
        <v>6.3</v>
      </c>
      <c r="D4" s="62">
        <v>6.3</v>
      </c>
      <c r="E4" s="62">
        <v>6.27</v>
      </c>
      <c r="F4" s="62">
        <v>8.6999999999999993</v>
      </c>
      <c r="G4" s="62">
        <v>8.9</v>
      </c>
      <c r="H4" s="62">
        <v>9.3000000000000007</v>
      </c>
      <c r="I4" s="62">
        <v>10.4</v>
      </c>
      <c r="J4" s="62">
        <v>11</v>
      </c>
      <c r="K4" s="62">
        <v>11.6</v>
      </c>
    </row>
    <row r="5" spans="1:14" s="63" customFormat="1" ht="14.1" customHeight="1" x14ac:dyDescent="0.25">
      <c r="A5" s="7" t="s">
        <v>89</v>
      </c>
      <c r="B5" s="62">
        <v>8.27</v>
      </c>
      <c r="C5" s="62">
        <v>13.3</v>
      </c>
      <c r="D5" s="62">
        <v>13.6</v>
      </c>
      <c r="E5" s="62">
        <v>14.29</v>
      </c>
      <c r="F5" s="62">
        <v>15.4</v>
      </c>
      <c r="G5" s="62">
        <v>16.5</v>
      </c>
      <c r="H5" s="62">
        <v>17.8</v>
      </c>
      <c r="I5" s="62">
        <v>19.2</v>
      </c>
      <c r="J5" s="62">
        <v>20</v>
      </c>
      <c r="K5" s="62">
        <v>20.93</v>
      </c>
    </row>
    <row r="6" spans="1:14" s="63" customFormat="1" ht="14.1" customHeight="1" x14ac:dyDescent="0.25">
      <c r="A6" s="7" t="s">
        <v>90</v>
      </c>
      <c r="B6" s="62" t="s">
        <v>8</v>
      </c>
      <c r="C6" s="62">
        <v>6.8</v>
      </c>
      <c r="D6" s="62">
        <v>8.1999999999999993</v>
      </c>
      <c r="E6" s="62">
        <v>11.03</v>
      </c>
      <c r="F6" s="62">
        <v>11.9</v>
      </c>
      <c r="G6" s="62">
        <v>11.9</v>
      </c>
      <c r="H6" s="62">
        <v>13.5</v>
      </c>
      <c r="I6" s="62">
        <v>15.2</v>
      </c>
      <c r="J6" s="62">
        <v>15.8</v>
      </c>
      <c r="K6" s="62">
        <v>18.53</v>
      </c>
    </row>
    <row r="7" spans="1:14" s="63" customFormat="1" ht="14.1" customHeight="1" x14ac:dyDescent="0.25">
      <c r="A7" s="7" t="s">
        <v>91</v>
      </c>
      <c r="B7" s="62">
        <v>1</v>
      </c>
      <c r="C7" s="62">
        <v>1</v>
      </c>
      <c r="D7" s="62">
        <v>1</v>
      </c>
      <c r="E7" s="62">
        <v>1.6</v>
      </c>
      <c r="F7" s="62">
        <v>1.6</v>
      </c>
      <c r="G7" s="62">
        <v>1.8</v>
      </c>
      <c r="H7" s="62">
        <v>1.8</v>
      </c>
      <c r="I7" s="62">
        <v>1.8</v>
      </c>
      <c r="J7" s="62">
        <v>1.9</v>
      </c>
      <c r="K7" s="62">
        <v>3.6</v>
      </c>
    </row>
    <row r="8" spans="1:14" s="63" customFormat="1" ht="14.1" customHeight="1" x14ac:dyDescent="0.25">
      <c r="A8" s="7" t="s">
        <v>92</v>
      </c>
      <c r="B8" s="62">
        <v>5.15</v>
      </c>
      <c r="C8" s="62">
        <v>5.4</v>
      </c>
      <c r="D8" s="62">
        <v>5.8</v>
      </c>
      <c r="E8" s="62">
        <v>5.79</v>
      </c>
      <c r="F8" s="62">
        <v>5.8</v>
      </c>
      <c r="G8" s="62">
        <v>6.1</v>
      </c>
      <c r="H8" s="62">
        <v>9.9</v>
      </c>
      <c r="I8" s="62">
        <v>9.9</v>
      </c>
      <c r="J8" s="62">
        <v>11</v>
      </c>
      <c r="K8" s="62">
        <v>11.6</v>
      </c>
      <c r="M8" s="64"/>
      <c r="N8" s="64"/>
    </row>
    <row r="9" spans="1:14" s="63" customFormat="1" ht="14.1" customHeight="1" x14ac:dyDescent="0.25">
      <c r="A9" s="7" t="s">
        <v>93</v>
      </c>
      <c r="B9" s="62">
        <v>5.15</v>
      </c>
      <c r="C9" s="62">
        <v>5.4</v>
      </c>
      <c r="D9" s="62">
        <v>5.8</v>
      </c>
      <c r="E9" s="62">
        <v>5.79</v>
      </c>
      <c r="F9" s="62">
        <v>5.8</v>
      </c>
      <c r="G9" s="62">
        <v>6.1</v>
      </c>
      <c r="H9" s="62">
        <v>9.9</v>
      </c>
      <c r="I9" s="62">
        <v>9.9</v>
      </c>
      <c r="J9" s="62">
        <v>11</v>
      </c>
      <c r="K9" s="62">
        <v>11.6</v>
      </c>
      <c r="M9" s="64"/>
      <c r="N9" s="64"/>
    </row>
    <row r="10" spans="1:14" s="63" customFormat="1" ht="14.1" customHeight="1" x14ac:dyDescent="0.25">
      <c r="A10" s="7" t="s">
        <v>94</v>
      </c>
      <c r="B10" s="62">
        <v>2.4900000000000002</v>
      </c>
      <c r="C10" s="62" t="s">
        <v>8</v>
      </c>
      <c r="D10" s="62" t="s">
        <v>8</v>
      </c>
      <c r="E10" s="62" t="s">
        <v>8</v>
      </c>
      <c r="F10" s="62" t="s">
        <v>8</v>
      </c>
      <c r="G10" s="62" t="s">
        <v>8</v>
      </c>
      <c r="H10" s="62" t="s">
        <v>8</v>
      </c>
      <c r="I10" s="62" t="s">
        <v>8</v>
      </c>
      <c r="J10" s="62" t="s">
        <v>8</v>
      </c>
      <c r="K10" s="62" t="s">
        <v>8</v>
      </c>
      <c r="M10" s="64"/>
      <c r="N10" s="64"/>
    </row>
    <row r="11" spans="1:14" s="63" customFormat="1" ht="14.1" customHeight="1" x14ac:dyDescent="0.25">
      <c r="A11" s="7" t="s">
        <v>95</v>
      </c>
      <c r="B11" s="62">
        <v>3.25</v>
      </c>
      <c r="C11" s="62">
        <v>3.3</v>
      </c>
      <c r="D11" s="62">
        <v>3.5</v>
      </c>
      <c r="E11" s="62">
        <v>3.71</v>
      </c>
      <c r="F11" s="62">
        <v>3.8</v>
      </c>
      <c r="G11" s="62">
        <v>4</v>
      </c>
      <c r="H11" s="62">
        <v>4.2</v>
      </c>
      <c r="I11" s="62">
        <v>4.3</v>
      </c>
      <c r="J11" s="62">
        <v>4.5</v>
      </c>
      <c r="K11" s="62">
        <v>4.66</v>
      </c>
      <c r="M11" s="64"/>
      <c r="N11" s="64"/>
    </row>
    <row r="12" spans="1:14" s="63" customFormat="1" ht="14.1" customHeight="1" x14ac:dyDescent="0.25">
      <c r="A12" s="7" t="s">
        <v>96</v>
      </c>
      <c r="B12" s="62">
        <v>1.48</v>
      </c>
      <c r="C12" s="62" t="s">
        <v>8</v>
      </c>
      <c r="D12" s="62" t="s">
        <v>8</v>
      </c>
      <c r="E12" s="62" t="s">
        <v>8</v>
      </c>
      <c r="F12" s="62" t="s">
        <v>8</v>
      </c>
      <c r="G12" s="62" t="s">
        <v>8</v>
      </c>
      <c r="H12" s="62" t="s">
        <v>8</v>
      </c>
      <c r="I12" s="62" t="s">
        <v>8</v>
      </c>
      <c r="J12" s="62" t="s">
        <v>8</v>
      </c>
      <c r="K12" s="62" t="s">
        <v>8</v>
      </c>
      <c r="M12" s="64"/>
      <c r="N12" s="64"/>
    </row>
    <row r="13" spans="1:14" s="63" customFormat="1" ht="14.1" customHeight="1" x14ac:dyDescent="0.25">
      <c r="A13" s="7" t="s">
        <v>97</v>
      </c>
      <c r="B13" s="62">
        <v>2.82</v>
      </c>
      <c r="C13" s="62">
        <v>3.3</v>
      </c>
      <c r="D13" s="62">
        <v>3.6</v>
      </c>
      <c r="E13" s="62">
        <v>3.72</v>
      </c>
      <c r="F13" s="62">
        <v>4</v>
      </c>
      <c r="G13" s="62">
        <v>4.2</v>
      </c>
      <c r="H13" s="62">
        <v>4.5</v>
      </c>
      <c r="I13" s="62">
        <v>4.9000000000000004</v>
      </c>
      <c r="J13" s="62">
        <v>5.8</v>
      </c>
      <c r="K13" s="62">
        <v>5.8</v>
      </c>
      <c r="M13" s="64"/>
      <c r="N13" s="64"/>
    </row>
    <row r="14" spans="1:14" s="63" customFormat="1" ht="14.1" customHeight="1" x14ac:dyDescent="0.25">
      <c r="A14" s="7" t="s">
        <v>98</v>
      </c>
      <c r="B14" s="62" t="s">
        <v>8</v>
      </c>
      <c r="C14" s="62">
        <v>4.4000000000000004</v>
      </c>
      <c r="D14" s="62">
        <v>4.7</v>
      </c>
      <c r="E14" s="62">
        <v>4.8899999999999997</v>
      </c>
      <c r="F14" s="62">
        <v>5.0999999999999996</v>
      </c>
      <c r="G14" s="62">
        <v>5.0999999999999996</v>
      </c>
      <c r="H14" s="62">
        <v>5.4</v>
      </c>
      <c r="I14" s="62">
        <v>5.4</v>
      </c>
      <c r="J14" s="62">
        <v>5.4</v>
      </c>
      <c r="K14" s="62">
        <v>5.4</v>
      </c>
      <c r="M14" s="64"/>
      <c r="N14" s="64"/>
    </row>
    <row r="15" spans="1:14" s="63" customFormat="1" ht="14.1" customHeight="1" x14ac:dyDescent="0.25">
      <c r="A15" s="7" t="s">
        <v>99</v>
      </c>
      <c r="B15" s="62">
        <v>3.01</v>
      </c>
      <c r="C15" s="62">
        <v>3.1</v>
      </c>
      <c r="D15" s="62">
        <v>3.3</v>
      </c>
      <c r="E15" s="62">
        <v>4.95</v>
      </c>
      <c r="F15" s="62">
        <v>5.3</v>
      </c>
      <c r="G15" s="62" t="s">
        <v>8</v>
      </c>
      <c r="H15" s="62">
        <v>15.6</v>
      </c>
      <c r="I15" s="62">
        <v>16.2</v>
      </c>
      <c r="J15" s="62">
        <v>16.8</v>
      </c>
      <c r="K15" s="62">
        <v>19.98</v>
      </c>
      <c r="M15" s="64"/>
      <c r="N15" s="64"/>
    </row>
    <row r="16" spans="1:14" s="63" customFormat="1" ht="14.1" customHeight="1" x14ac:dyDescent="0.25">
      <c r="A16" s="7" t="s">
        <v>100</v>
      </c>
      <c r="B16" s="62" t="s">
        <v>8</v>
      </c>
      <c r="C16" s="62">
        <v>9.5</v>
      </c>
      <c r="D16" s="62">
        <v>10.3</v>
      </c>
      <c r="E16" s="62">
        <v>10.85</v>
      </c>
      <c r="F16" s="62">
        <v>12.1</v>
      </c>
      <c r="G16" s="62">
        <v>13.1</v>
      </c>
      <c r="H16" s="62">
        <v>13.8</v>
      </c>
      <c r="I16" s="62">
        <v>14.2</v>
      </c>
      <c r="J16" s="62">
        <v>15.3</v>
      </c>
      <c r="K16" s="62">
        <v>15.79</v>
      </c>
      <c r="M16" s="64"/>
      <c r="N16" s="64"/>
    </row>
    <row r="17" spans="1:14" s="63" customFormat="1" ht="14.1" customHeight="1" x14ac:dyDescent="0.25">
      <c r="A17" s="7" t="s">
        <v>101</v>
      </c>
      <c r="B17" s="62">
        <v>4.33</v>
      </c>
      <c r="C17" s="62">
        <v>3.9</v>
      </c>
      <c r="D17" s="62">
        <v>4.5</v>
      </c>
      <c r="E17" s="62">
        <v>6.17</v>
      </c>
      <c r="F17" s="62">
        <v>6.5</v>
      </c>
      <c r="G17" s="62">
        <v>6.8</v>
      </c>
      <c r="H17" s="62">
        <v>7.1</v>
      </c>
      <c r="I17" s="62">
        <v>7.4</v>
      </c>
      <c r="J17" s="62">
        <v>7.7</v>
      </c>
      <c r="K17" s="62">
        <v>7.95</v>
      </c>
      <c r="M17" s="64"/>
      <c r="N17" s="64"/>
    </row>
    <row r="18" spans="1:14" s="63" customFormat="1" ht="14.1" customHeight="1" x14ac:dyDescent="0.25">
      <c r="A18" s="7" t="s">
        <v>102</v>
      </c>
      <c r="B18" s="62">
        <v>4.49</v>
      </c>
      <c r="C18" s="62">
        <v>4.5999999999999996</v>
      </c>
      <c r="D18" s="62">
        <v>4.9000000000000004</v>
      </c>
      <c r="E18" s="62">
        <v>5.24</v>
      </c>
      <c r="F18" s="62">
        <v>5.6</v>
      </c>
      <c r="G18" s="62">
        <v>5.6</v>
      </c>
      <c r="H18" s="62">
        <v>5.6</v>
      </c>
      <c r="I18" s="62">
        <v>5.8</v>
      </c>
      <c r="J18" s="62">
        <v>8.6</v>
      </c>
      <c r="K18" s="62">
        <v>9.89</v>
      </c>
      <c r="M18" s="64"/>
      <c r="N18" s="64"/>
    </row>
    <row r="19" spans="1:14" s="63" customFormat="1" ht="14.1" customHeight="1" x14ac:dyDescent="0.25">
      <c r="A19" s="7" t="s">
        <v>103</v>
      </c>
      <c r="B19" s="62">
        <v>3.15</v>
      </c>
      <c r="C19" s="62">
        <v>3.2</v>
      </c>
      <c r="D19" s="62">
        <v>3.2</v>
      </c>
      <c r="E19" s="62">
        <v>3.62</v>
      </c>
      <c r="F19" s="62">
        <v>4.0999999999999996</v>
      </c>
      <c r="G19" s="62">
        <v>4.0999999999999996</v>
      </c>
      <c r="H19" s="62">
        <v>4.7</v>
      </c>
      <c r="I19" s="62">
        <v>4.7</v>
      </c>
      <c r="J19" s="62">
        <v>4.7</v>
      </c>
      <c r="K19" s="62">
        <v>7.25</v>
      </c>
      <c r="M19" s="64"/>
      <c r="N19" s="64"/>
    </row>
    <row r="20" spans="1:14" s="63" customFormat="1" ht="14.1" customHeight="1" x14ac:dyDescent="0.25">
      <c r="A20" s="7" t="s">
        <v>104</v>
      </c>
      <c r="B20" s="62">
        <v>4.8899999999999997</v>
      </c>
      <c r="C20" s="62">
        <v>5</v>
      </c>
      <c r="D20" s="62">
        <v>3.8</v>
      </c>
      <c r="E20" s="62">
        <v>3.03</v>
      </c>
      <c r="F20" s="62">
        <v>3.8</v>
      </c>
      <c r="G20" s="62">
        <v>4.9000000000000004</v>
      </c>
      <c r="H20" s="62">
        <v>5.8</v>
      </c>
      <c r="I20" s="62">
        <v>5.8</v>
      </c>
      <c r="J20" s="62">
        <v>8.8000000000000007</v>
      </c>
      <c r="K20" s="62">
        <v>5.82</v>
      </c>
      <c r="M20" s="64"/>
      <c r="N20" s="64"/>
    </row>
    <row r="21" spans="1:14" s="63" customFormat="1" ht="14.1" customHeight="1" x14ac:dyDescent="0.25">
      <c r="A21" s="7" t="s">
        <v>105</v>
      </c>
      <c r="B21" s="62">
        <v>4.7</v>
      </c>
      <c r="C21" s="62">
        <v>4.8</v>
      </c>
      <c r="D21" s="62">
        <v>5.2</v>
      </c>
      <c r="E21" s="62">
        <v>5.78</v>
      </c>
      <c r="F21" s="62">
        <v>6.6</v>
      </c>
      <c r="G21" s="62">
        <v>7</v>
      </c>
      <c r="H21" s="62">
        <v>7.6</v>
      </c>
      <c r="I21" s="62">
        <v>8.3000000000000007</v>
      </c>
      <c r="J21" s="62">
        <v>9</v>
      </c>
      <c r="K21" s="62">
        <v>8.98</v>
      </c>
      <c r="M21" s="64"/>
      <c r="N21" s="64"/>
    </row>
    <row r="22" spans="1:14" s="63" customFormat="1" ht="14.1" customHeight="1" x14ac:dyDescent="0.25">
      <c r="A22" s="7" t="s">
        <v>106</v>
      </c>
      <c r="B22" s="62">
        <v>8.7799999999999994</v>
      </c>
      <c r="C22" s="62">
        <v>9.4</v>
      </c>
      <c r="D22" s="62">
        <v>10.1</v>
      </c>
      <c r="E22" s="62">
        <v>11.56</v>
      </c>
      <c r="F22" s="62">
        <v>11.7</v>
      </c>
      <c r="G22" s="62">
        <v>12.6</v>
      </c>
      <c r="H22" s="62">
        <v>15.5</v>
      </c>
      <c r="I22" s="62">
        <v>16.8</v>
      </c>
      <c r="J22" s="62">
        <v>18.3</v>
      </c>
      <c r="K22" s="62">
        <v>19.89</v>
      </c>
      <c r="M22" s="64"/>
      <c r="N22" s="64"/>
    </row>
    <row r="23" spans="1:14" s="63" customFormat="1" ht="14.1" customHeight="1" x14ac:dyDescent="0.25">
      <c r="A23" s="7" t="s">
        <v>107</v>
      </c>
      <c r="B23" s="62">
        <v>9.1199999999999992</v>
      </c>
      <c r="C23" s="62" t="s">
        <v>8</v>
      </c>
      <c r="D23" s="62" t="s">
        <v>8</v>
      </c>
      <c r="E23" s="62" t="s">
        <v>8</v>
      </c>
      <c r="F23" s="62" t="s">
        <v>8</v>
      </c>
      <c r="G23" s="62" t="s">
        <v>8</v>
      </c>
      <c r="H23" s="62" t="s">
        <v>8</v>
      </c>
      <c r="I23" s="62" t="s">
        <v>8</v>
      </c>
      <c r="J23" s="62" t="s">
        <v>8</v>
      </c>
      <c r="K23" s="62" t="s">
        <v>8</v>
      </c>
      <c r="M23" s="64"/>
      <c r="N23" s="64"/>
    </row>
    <row r="24" spans="1:14" s="63" customFormat="1" ht="14.1" customHeight="1" x14ac:dyDescent="0.25">
      <c r="A24" s="7" t="s">
        <v>108</v>
      </c>
      <c r="B24" s="62">
        <v>2.0299999999999998</v>
      </c>
      <c r="C24" s="62" t="s">
        <v>8</v>
      </c>
      <c r="D24" s="62" t="s">
        <v>8</v>
      </c>
      <c r="E24" s="62" t="s">
        <v>8</v>
      </c>
      <c r="F24" s="62" t="s">
        <v>8</v>
      </c>
      <c r="G24" s="62" t="s">
        <v>8</v>
      </c>
      <c r="H24" s="62" t="s">
        <v>8</v>
      </c>
      <c r="I24" s="62" t="s">
        <v>8</v>
      </c>
      <c r="J24" s="62" t="s">
        <v>8</v>
      </c>
      <c r="K24" s="62" t="s">
        <v>8</v>
      </c>
    </row>
    <row r="25" spans="1:14" s="63" customFormat="1" ht="14.1" customHeight="1" x14ac:dyDescent="0.25">
      <c r="A25" s="7" t="s">
        <v>109</v>
      </c>
      <c r="B25" s="62">
        <v>2.5099999999999998</v>
      </c>
      <c r="C25" s="62">
        <v>3.2</v>
      </c>
      <c r="D25" s="62">
        <v>3.4</v>
      </c>
      <c r="E25" s="62">
        <v>3.83</v>
      </c>
      <c r="F25" s="62">
        <v>3.9</v>
      </c>
      <c r="G25" s="62">
        <v>3.9</v>
      </c>
      <c r="H25" s="62">
        <v>3.9</v>
      </c>
      <c r="I25" s="62">
        <v>3.9</v>
      </c>
      <c r="J25" s="62">
        <v>3.9</v>
      </c>
      <c r="K25" s="62">
        <v>3.9</v>
      </c>
    </row>
    <row r="26" spans="1:14" s="63" customFormat="1" ht="14.1" customHeight="1" x14ac:dyDescent="0.25">
      <c r="A26" s="7" t="s">
        <v>110</v>
      </c>
      <c r="B26" s="62">
        <v>2.52</v>
      </c>
      <c r="C26" s="62">
        <v>3.1</v>
      </c>
      <c r="D26" s="62">
        <v>3.3</v>
      </c>
      <c r="E26" s="62">
        <v>3.47</v>
      </c>
      <c r="F26" s="62">
        <v>4</v>
      </c>
      <c r="G26" s="62">
        <v>4.2</v>
      </c>
      <c r="H26" s="62">
        <v>4.5</v>
      </c>
      <c r="I26" s="62">
        <v>4.5999999999999996</v>
      </c>
      <c r="J26" s="62">
        <v>4.9000000000000004</v>
      </c>
      <c r="K26" s="62">
        <v>5.1100000000000003</v>
      </c>
    </row>
    <row r="27" spans="1:14" s="63" customFormat="1" ht="14.1" customHeight="1" x14ac:dyDescent="0.25">
      <c r="A27" s="7" t="s">
        <v>111</v>
      </c>
      <c r="B27" s="62">
        <v>5.47</v>
      </c>
      <c r="C27" s="62">
        <v>4.3</v>
      </c>
      <c r="D27" s="62">
        <v>4.5</v>
      </c>
      <c r="E27" s="62">
        <v>4.58</v>
      </c>
      <c r="F27" s="62">
        <v>7.6</v>
      </c>
      <c r="G27" s="62">
        <v>7.8</v>
      </c>
      <c r="H27" s="62">
        <v>8.1999999999999993</v>
      </c>
      <c r="I27" s="62">
        <v>10.199999999999999</v>
      </c>
      <c r="J27" s="62">
        <v>10.8</v>
      </c>
      <c r="K27" s="62">
        <v>11.29</v>
      </c>
    </row>
    <row r="28" spans="1:14" s="63" customFormat="1" ht="14.1" customHeight="1" x14ac:dyDescent="0.25">
      <c r="A28" s="7" t="s">
        <v>112</v>
      </c>
      <c r="B28" s="62">
        <v>2</v>
      </c>
      <c r="C28" s="62">
        <v>9.1</v>
      </c>
      <c r="D28" s="62">
        <v>11</v>
      </c>
      <c r="E28" s="62">
        <v>11.85</v>
      </c>
      <c r="F28" s="62">
        <v>15.2</v>
      </c>
      <c r="G28" s="62">
        <v>17.3</v>
      </c>
      <c r="H28" s="62">
        <v>18.3</v>
      </c>
      <c r="I28" s="62">
        <v>18.3</v>
      </c>
      <c r="J28" s="62">
        <v>19.7</v>
      </c>
      <c r="K28" s="62">
        <v>20.9</v>
      </c>
    </row>
    <row r="29" spans="1:14" s="63" customFormat="1" ht="14.1" customHeight="1" x14ac:dyDescent="0.25">
      <c r="A29" s="7" t="s">
        <v>113</v>
      </c>
      <c r="B29" s="62" t="s">
        <v>8</v>
      </c>
      <c r="C29" s="62">
        <v>6.9</v>
      </c>
      <c r="D29" s="62">
        <v>8.6999999999999993</v>
      </c>
      <c r="E29" s="62">
        <v>10.29</v>
      </c>
      <c r="F29" s="62">
        <v>11.1</v>
      </c>
      <c r="G29" s="62">
        <v>11.9</v>
      </c>
      <c r="H29" s="62">
        <v>13.5</v>
      </c>
      <c r="I29" s="62">
        <v>15.4</v>
      </c>
      <c r="J29" s="62">
        <v>18.399999999999999</v>
      </c>
      <c r="K29" s="62">
        <v>19.149999999999999</v>
      </c>
    </row>
    <row r="30" spans="1:14" s="63" customFormat="1" ht="14.1" customHeight="1" x14ac:dyDescent="0.25">
      <c r="A30" s="7" t="s">
        <v>114</v>
      </c>
      <c r="B30" s="62">
        <v>4.71</v>
      </c>
      <c r="C30" s="62" t="s">
        <v>8</v>
      </c>
      <c r="D30" s="62" t="s">
        <v>8</v>
      </c>
      <c r="E30" s="62" t="s">
        <v>8</v>
      </c>
      <c r="F30" s="62" t="s">
        <v>8</v>
      </c>
      <c r="G30" s="62" t="s">
        <v>8</v>
      </c>
      <c r="H30" s="62" t="s">
        <v>8</v>
      </c>
      <c r="I30" s="62" t="s">
        <v>8</v>
      </c>
      <c r="J30" s="62" t="s">
        <v>8</v>
      </c>
      <c r="K30" s="62" t="s">
        <v>8</v>
      </c>
    </row>
    <row r="31" spans="1:14" s="63" customFormat="1" ht="14.1" customHeight="1" x14ac:dyDescent="0.25">
      <c r="A31" s="7" t="s">
        <v>115</v>
      </c>
      <c r="B31" s="62">
        <v>0.74</v>
      </c>
      <c r="C31" s="62">
        <v>0.7</v>
      </c>
      <c r="D31" s="62">
        <v>0.7</v>
      </c>
      <c r="E31" s="62">
        <v>1.26</v>
      </c>
      <c r="F31" s="62">
        <v>2.7</v>
      </c>
      <c r="G31" s="62">
        <v>1.6</v>
      </c>
      <c r="H31" s="62">
        <v>1.6</v>
      </c>
      <c r="I31" s="62">
        <v>4.4000000000000004</v>
      </c>
      <c r="J31" s="62">
        <v>6.4</v>
      </c>
      <c r="K31" s="62">
        <v>6.35</v>
      </c>
    </row>
    <row r="32" spans="1:14" s="63" customFormat="1" ht="14.1" customHeight="1" x14ac:dyDescent="0.25">
      <c r="A32" s="7" t="s">
        <v>116</v>
      </c>
      <c r="B32" s="62">
        <v>8.33</v>
      </c>
      <c r="C32" s="62" t="s">
        <v>8</v>
      </c>
      <c r="D32" s="62" t="s">
        <v>8</v>
      </c>
      <c r="E32" s="62" t="s">
        <v>8</v>
      </c>
      <c r="F32" s="62" t="s">
        <v>8</v>
      </c>
      <c r="G32" s="62" t="s">
        <v>8</v>
      </c>
      <c r="H32" s="62" t="s">
        <v>8</v>
      </c>
      <c r="I32" s="62" t="s">
        <v>8</v>
      </c>
      <c r="J32" s="62" t="s">
        <v>8</v>
      </c>
      <c r="K32" s="62" t="s">
        <v>8</v>
      </c>
    </row>
    <row r="33" spans="1:11" s="63" customFormat="1" ht="12" x14ac:dyDescent="0.25">
      <c r="A33" s="7" t="s">
        <v>117</v>
      </c>
      <c r="B33" s="62">
        <v>5.08</v>
      </c>
      <c r="C33" s="62">
        <v>5.2</v>
      </c>
      <c r="D33" s="62">
        <v>5.7</v>
      </c>
      <c r="E33" s="62">
        <v>5.72</v>
      </c>
      <c r="F33" s="62">
        <v>9.1999999999999993</v>
      </c>
      <c r="G33" s="62">
        <v>9.6</v>
      </c>
      <c r="H33" s="62">
        <v>10.1</v>
      </c>
      <c r="I33" s="62">
        <v>10.5</v>
      </c>
      <c r="J33" s="62">
        <v>10.9</v>
      </c>
      <c r="K33" s="62">
        <v>20.440000000000001</v>
      </c>
    </row>
    <row r="34" spans="1:11" s="63" customFormat="1" ht="12" x14ac:dyDescent="0.25">
      <c r="A34" s="7" t="s">
        <v>118</v>
      </c>
      <c r="B34" s="62" t="s">
        <v>8</v>
      </c>
      <c r="C34" s="62">
        <v>3.9</v>
      </c>
      <c r="D34" s="62">
        <v>4.2</v>
      </c>
      <c r="E34" s="62">
        <v>4.8499999999999996</v>
      </c>
      <c r="F34" s="62">
        <v>5.0999999999999996</v>
      </c>
      <c r="G34" s="62">
        <v>5.5</v>
      </c>
      <c r="H34" s="62">
        <v>5.3</v>
      </c>
      <c r="I34" s="62">
        <v>7.7</v>
      </c>
      <c r="J34" s="62">
        <v>5.7</v>
      </c>
      <c r="K34" s="62">
        <v>5.96</v>
      </c>
    </row>
    <row r="35" spans="1:11" s="63" customFormat="1" ht="12" x14ac:dyDescent="0.25">
      <c r="A35" s="7" t="s">
        <v>119</v>
      </c>
      <c r="B35" s="62">
        <v>8.0299999999999994</v>
      </c>
      <c r="C35" s="62" t="s">
        <v>8</v>
      </c>
      <c r="D35" s="62" t="s">
        <v>8</v>
      </c>
      <c r="E35" s="62" t="s">
        <v>8</v>
      </c>
      <c r="F35" s="62" t="s">
        <v>8</v>
      </c>
      <c r="G35" s="62" t="s">
        <v>8</v>
      </c>
      <c r="H35" s="62" t="s">
        <v>8</v>
      </c>
      <c r="I35" s="62" t="s">
        <v>8</v>
      </c>
      <c r="J35" s="62" t="s">
        <v>8</v>
      </c>
      <c r="K35" s="62" t="s">
        <v>8</v>
      </c>
    </row>
    <row r="36" spans="1:11" s="63" customFormat="1" ht="12" x14ac:dyDescent="0.25">
      <c r="A36" s="7" t="s">
        <v>120</v>
      </c>
      <c r="B36" s="62">
        <v>2.71</v>
      </c>
      <c r="C36" s="62">
        <v>2.1</v>
      </c>
      <c r="D36" s="62">
        <v>2.1</v>
      </c>
      <c r="E36" s="62">
        <v>2.4700000000000002</v>
      </c>
      <c r="F36" s="62">
        <v>7</v>
      </c>
      <c r="G36" s="62">
        <v>7</v>
      </c>
      <c r="H36" s="62">
        <v>7</v>
      </c>
      <c r="I36" s="62">
        <v>5.5</v>
      </c>
      <c r="J36" s="62">
        <v>8.6</v>
      </c>
      <c r="K36" s="62">
        <v>9.19</v>
      </c>
    </row>
    <row r="37" spans="1:11" s="63" customFormat="1" ht="12" x14ac:dyDescent="0.25">
      <c r="A37" s="7" t="s">
        <v>121</v>
      </c>
      <c r="B37" s="62">
        <v>3.61</v>
      </c>
      <c r="C37" s="62" t="s">
        <v>8</v>
      </c>
      <c r="D37" s="62" t="s">
        <v>8</v>
      </c>
      <c r="E37" s="62" t="s">
        <v>8</v>
      </c>
      <c r="F37" s="62" t="s">
        <v>8</v>
      </c>
      <c r="G37" s="62" t="s">
        <v>8</v>
      </c>
      <c r="H37" s="62" t="s">
        <v>8</v>
      </c>
      <c r="I37" s="62" t="s">
        <v>8</v>
      </c>
      <c r="J37" s="62" t="s">
        <v>8</v>
      </c>
      <c r="K37" s="62" t="s">
        <v>8</v>
      </c>
    </row>
    <row r="38" spans="1:11" s="63" customFormat="1" ht="12" x14ac:dyDescent="0.25">
      <c r="A38" s="7" t="s">
        <v>122</v>
      </c>
      <c r="B38" s="62">
        <v>3.18</v>
      </c>
      <c r="C38" s="62" t="s">
        <v>8</v>
      </c>
      <c r="D38" s="62" t="s">
        <v>8</v>
      </c>
      <c r="E38" s="62" t="s">
        <v>8</v>
      </c>
      <c r="F38" s="62" t="s">
        <v>8</v>
      </c>
      <c r="G38" s="62" t="s">
        <v>8</v>
      </c>
      <c r="H38" s="62" t="s">
        <v>8</v>
      </c>
      <c r="I38" s="62" t="s">
        <v>8</v>
      </c>
      <c r="J38" s="62" t="s">
        <v>8</v>
      </c>
      <c r="K38" s="62" t="s">
        <v>8</v>
      </c>
    </row>
    <row r="39" spans="1:11" s="63" customFormat="1" ht="12" x14ac:dyDescent="0.25">
      <c r="A39" s="7" t="s">
        <v>123</v>
      </c>
      <c r="B39" s="62">
        <v>11.3</v>
      </c>
      <c r="C39" s="62">
        <v>12</v>
      </c>
      <c r="D39" s="62">
        <v>12.9</v>
      </c>
      <c r="E39" s="62">
        <v>13.42</v>
      </c>
      <c r="F39" s="62">
        <v>14.9</v>
      </c>
      <c r="G39" s="62">
        <v>16.5</v>
      </c>
      <c r="H39" s="62">
        <v>17.3</v>
      </c>
      <c r="I39" s="62">
        <v>18</v>
      </c>
      <c r="J39" s="62">
        <v>19.2</v>
      </c>
      <c r="K39" s="62">
        <v>19.920000000000002</v>
      </c>
    </row>
    <row r="40" spans="1:11" s="63" customFormat="1" ht="12" x14ac:dyDescent="0.25">
      <c r="A40" s="7" t="s">
        <v>124</v>
      </c>
      <c r="B40" s="62">
        <v>4.46</v>
      </c>
      <c r="C40" s="62">
        <v>5.9</v>
      </c>
      <c r="D40" s="62">
        <v>6</v>
      </c>
      <c r="E40" s="62">
        <v>6.28</v>
      </c>
      <c r="F40" s="62">
        <v>4.3</v>
      </c>
      <c r="G40" s="62">
        <v>4.7</v>
      </c>
      <c r="H40" s="62">
        <v>4.9000000000000004</v>
      </c>
      <c r="I40" s="62">
        <v>5.0999999999999996</v>
      </c>
      <c r="J40" s="62">
        <v>5.3</v>
      </c>
      <c r="K40" s="62">
        <v>5.52</v>
      </c>
    </row>
    <row r="41" spans="1:11" s="63" customFormat="1" ht="12" x14ac:dyDescent="0.25">
      <c r="A41" s="7" t="s">
        <v>125</v>
      </c>
      <c r="B41" s="62">
        <v>4.04</v>
      </c>
      <c r="C41" s="62">
        <v>4.8</v>
      </c>
      <c r="D41" s="62">
        <v>6.8</v>
      </c>
      <c r="E41" s="62">
        <v>7.37</v>
      </c>
      <c r="F41" s="62">
        <v>8</v>
      </c>
      <c r="G41" s="62">
        <v>8.4</v>
      </c>
      <c r="H41" s="62">
        <v>8.6999999999999993</v>
      </c>
      <c r="I41" s="62">
        <v>9.5</v>
      </c>
      <c r="J41" s="62">
        <v>10.4</v>
      </c>
      <c r="K41" s="62">
        <v>10.85</v>
      </c>
    </row>
    <row r="42" spans="1:11" s="63" customFormat="1" ht="12" x14ac:dyDescent="0.25">
      <c r="A42" s="7" t="s">
        <v>126</v>
      </c>
      <c r="B42" s="62">
        <v>5.16</v>
      </c>
      <c r="C42" s="62">
        <v>4.5999999999999996</v>
      </c>
      <c r="D42" s="62">
        <v>5.0999999999999996</v>
      </c>
      <c r="E42" s="62">
        <v>5.71</v>
      </c>
      <c r="F42" s="62">
        <v>6.7</v>
      </c>
      <c r="G42" s="62">
        <v>7.3</v>
      </c>
      <c r="H42" s="62">
        <v>7.7</v>
      </c>
      <c r="I42" s="62">
        <v>8</v>
      </c>
      <c r="J42" s="62">
        <v>8</v>
      </c>
      <c r="K42" s="62">
        <v>8.75</v>
      </c>
    </row>
    <row r="43" spans="1:11" s="63" customFormat="1" ht="12" x14ac:dyDescent="0.25">
      <c r="A43" s="7" t="s">
        <v>127</v>
      </c>
      <c r="B43" s="62" t="s">
        <v>8</v>
      </c>
      <c r="C43" s="62" t="s">
        <v>8</v>
      </c>
      <c r="D43" s="62" t="s">
        <v>8</v>
      </c>
      <c r="E43" s="62">
        <v>3.2</v>
      </c>
      <c r="F43" s="62">
        <v>3.8</v>
      </c>
      <c r="G43" s="62">
        <v>3.8</v>
      </c>
      <c r="H43" s="62">
        <v>3.8</v>
      </c>
      <c r="I43" s="62">
        <v>4.5999999999999996</v>
      </c>
      <c r="J43" s="62">
        <v>4.9000000000000004</v>
      </c>
      <c r="K43" s="62">
        <v>4.95</v>
      </c>
    </row>
    <row r="44" spans="1:11" s="63" customFormat="1" ht="12" x14ac:dyDescent="0.25">
      <c r="A44" s="7" t="s">
        <v>128</v>
      </c>
      <c r="B44" s="62">
        <v>4.1500000000000004</v>
      </c>
      <c r="C44" s="62">
        <v>3.2</v>
      </c>
      <c r="D44" s="62">
        <v>3.2</v>
      </c>
      <c r="E44" s="62">
        <v>3.23</v>
      </c>
      <c r="F44" s="62">
        <v>3.8</v>
      </c>
      <c r="G44" s="62">
        <v>3.8</v>
      </c>
      <c r="H44" s="62">
        <v>3.8</v>
      </c>
      <c r="I44" s="62">
        <v>4.5999999999999996</v>
      </c>
      <c r="J44" s="62" t="s">
        <v>8</v>
      </c>
      <c r="K44" s="62" t="s">
        <v>8</v>
      </c>
    </row>
    <row r="45" spans="1:11" s="63" customFormat="1" ht="12" x14ac:dyDescent="0.25">
      <c r="A45" s="7" t="s">
        <v>129</v>
      </c>
      <c r="B45" s="62">
        <v>0.55000000000000004</v>
      </c>
      <c r="C45" s="62" t="s">
        <v>8</v>
      </c>
      <c r="D45" s="62" t="s">
        <v>8</v>
      </c>
      <c r="E45" s="62" t="s">
        <v>8</v>
      </c>
      <c r="F45" s="62" t="s">
        <v>8</v>
      </c>
      <c r="G45" s="62" t="s">
        <v>8</v>
      </c>
      <c r="H45" s="62" t="s">
        <v>8</v>
      </c>
      <c r="I45" s="62" t="s">
        <v>8</v>
      </c>
      <c r="J45" s="62" t="s">
        <v>8</v>
      </c>
      <c r="K45" s="62" t="s">
        <v>8</v>
      </c>
    </row>
    <row r="46" spans="1:11" s="63" customFormat="1" ht="12" x14ac:dyDescent="0.25">
      <c r="A46" s="7" t="s">
        <v>130</v>
      </c>
      <c r="B46" s="62">
        <v>3.49</v>
      </c>
      <c r="C46" s="62">
        <v>3.2</v>
      </c>
      <c r="D46" s="62">
        <v>3.9</v>
      </c>
      <c r="E46" s="62">
        <v>3.93</v>
      </c>
      <c r="F46" s="62">
        <v>7.8</v>
      </c>
      <c r="G46" s="62">
        <v>8.9</v>
      </c>
      <c r="H46" s="62">
        <v>9.4</v>
      </c>
      <c r="I46" s="62">
        <v>10.1</v>
      </c>
      <c r="J46" s="62">
        <v>10.5</v>
      </c>
      <c r="K46" s="65">
        <v>10.49</v>
      </c>
    </row>
    <row r="47" spans="1:11" s="63" customFormat="1" ht="12" x14ac:dyDescent="0.25">
      <c r="A47" s="66" t="s">
        <v>131</v>
      </c>
      <c r="B47" s="67">
        <v>3.58</v>
      </c>
      <c r="C47" s="67" t="s">
        <v>8</v>
      </c>
      <c r="D47" s="67" t="s">
        <v>8</v>
      </c>
      <c r="E47" s="67" t="s">
        <v>8</v>
      </c>
      <c r="F47" s="67" t="s">
        <v>8</v>
      </c>
      <c r="G47" s="67" t="s">
        <v>8</v>
      </c>
      <c r="H47" s="67" t="s">
        <v>8</v>
      </c>
      <c r="I47" s="67" t="s">
        <v>8</v>
      </c>
      <c r="J47" s="67" t="s">
        <v>8</v>
      </c>
      <c r="K47" s="67" t="s">
        <v>8</v>
      </c>
    </row>
    <row r="48" spans="1:11" ht="59.25" customHeight="1" x14ac:dyDescent="0.25">
      <c r="A48" s="102" t="s">
        <v>132</v>
      </c>
      <c r="B48" s="123"/>
      <c r="C48" s="123"/>
      <c r="D48" s="123"/>
      <c r="E48" s="123"/>
      <c r="F48" s="123"/>
      <c r="G48" s="123"/>
      <c r="H48" s="123"/>
      <c r="I48" s="123"/>
      <c r="J48" s="123"/>
      <c r="K48" s="123"/>
    </row>
    <row r="49" spans="1:11" ht="45" customHeight="1" x14ac:dyDescent="0.25">
      <c r="A49" s="102" t="s">
        <v>133</v>
      </c>
      <c r="B49" s="123"/>
      <c r="C49" s="123"/>
      <c r="D49" s="123"/>
      <c r="E49" s="123"/>
      <c r="F49" s="123"/>
      <c r="G49" s="123"/>
      <c r="H49" s="123"/>
      <c r="I49" s="123"/>
      <c r="J49" s="123"/>
      <c r="K49" s="123"/>
    </row>
  </sheetData>
  <mergeCells count="5">
    <mergeCell ref="A1:K1"/>
    <mergeCell ref="A2:A3"/>
    <mergeCell ref="B2:K2"/>
    <mergeCell ref="A48:K48"/>
    <mergeCell ref="A49:K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IEPP_1.1.1</vt:lpstr>
      <vt:lpstr>IEPP_2.1.1</vt:lpstr>
      <vt:lpstr>IEPP_2.1.2</vt:lpstr>
      <vt:lpstr>IEPP_2.1.3</vt:lpstr>
      <vt:lpstr>IEPP_3.1.4</vt:lpstr>
      <vt:lpstr>IEPP_4.1.1</vt:lpstr>
      <vt:lpstr>IEPP_4.1.2</vt:lpstr>
      <vt:lpstr>IEPP_4.2.2</vt:lpstr>
      <vt:lpstr>IEPP_4.3.1</vt:lpstr>
      <vt:lpstr>IEPP_4.4.1</vt:lpstr>
      <vt:lpstr>IEPP_5.1.1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Cesar Edgardo Rodriguez Ortega</cp:lastModifiedBy>
  <dcterms:created xsi:type="dcterms:W3CDTF">2016-11-17T19:24:47Z</dcterms:created>
  <dcterms:modified xsi:type="dcterms:W3CDTF">2017-01-19T19:07:20Z</dcterms:modified>
</cp:coreProperties>
</file>